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95" yWindow="1170" windowWidth="13815" windowHeight="10215" activeTab="0"/>
  </bookViews>
  <sheets>
    <sheet name="A-23-25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<sst xmlns="http://schemas.openxmlformats.org/spreadsheetml/2006/main" count="110" uniqueCount="69">
  <si>
    <t>1.</t>
  </si>
  <si>
    <t>2.</t>
  </si>
  <si>
    <t>3.</t>
  </si>
  <si>
    <t>4.</t>
  </si>
  <si>
    <t>5.</t>
  </si>
  <si>
    <t>a.</t>
  </si>
  <si>
    <t>b.</t>
  </si>
  <si>
    <t>e.</t>
  </si>
  <si>
    <t>PLAN OF SCHOOL ORGANIZATION</t>
  </si>
  <si>
    <t>Current Plan</t>
  </si>
  <si>
    <t>SCHOOL CENTERS</t>
  </si>
  <si>
    <t>Status</t>
  </si>
  <si>
    <t>Organization</t>
  </si>
  <si>
    <r>
      <t xml:space="preserve">Student </t>
    </r>
    <r>
      <rPr>
        <b/>
        <u val="single"/>
        <sz val="10"/>
        <rFont val="Times New Roman"/>
        <family val="1"/>
      </rPr>
      <t xml:space="preserve">Enrollment </t>
    </r>
    <r>
      <rPr>
        <b/>
        <sz val="10"/>
        <rFont val="Times New Roman"/>
        <family val="1"/>
      </rPr>
      <t>Capacity</t>
    </r>
  </si>
  <si>
    <t>Secondary</t>
  </si>
  <si>
    <t xml:space="preserve">Permanent </t>
  </si>
  <si>
    <t>9-12 Center</t>
  </si>
  <si>
    <t>Cost Est.</t>
  </si>
  <si>
    <t>sf.</t>
  </si>
  <si>
    <t>consolidate schools; or replace deteriorated facilities.</t>
  </si>
  <si>
    <t>CAPITAL CONSTRUCTION PRIORITIES (Regardless of Schedule)</t>
  </si>
  <si>
    <t>DISTRICT UNMET NEED</t>
  </si>
  <si>
    <r>
      <t>Discretionary Construction Projects;</t>
    </r>
    <r>
      <rPr>
        <sz val="8"/>
        <rFont val="Times New Roman"/>
        <family val="1"/>
      </rPr>
      <t xml:space="preserve"> Functional Centers; Improvements by new construction or renovation. </t>
    </r>
  </si>
  <si>
    <t>Estimated Costs of these projects will not be included in the FACILITY NEEDS ASSESSMENT TOTAL.</t>
  </si>
  <si>
    <t>Eff. %</t>
  </si>
  <si>
    <t>6-8 Center</t>
  </si>
  <si>
    <t>Gallatin County Middle School</t>
  </si>
  <si>
    <t>Gallatin County Lower Elementary</t>
  </si>
  <si>
    <t>Gallatin County Upper Elementary</t>
  </si>
  <si>
    <t>Gallatin County High School</t>
  </si>
  <si>
    <t>Construct:</t>
  </si>
  <si>
    <t>Alternative Classrooms</t>
  </si>
  <si>
    <t>Bus Garage - 3 Bay</t>
  </si>
  <si>
    <t>CAPITAL CONSTRUCTION PRIORITIES (Schedule after the 2009 Biennium)</t>
  </si>
  <si>
    <t>Maintenance</t>
  </si>
  <si>
    <t>Storage</t>
  </si>
  <si>
    <t>GALLATIN SCHOOLS DISTRICT FACILITIES PLAN</t>
  </si>
  <si>
    <t>Central Office</t>
  </si>
  <si>
    <t>Construct a new central office facility.</t>
  </si>
  <si>
    <t>Multi-Purpose Room</t>
  </si>
  <si>
    <t>New Central Bus Garage/Maintenance/Storage Facility</t>
  </si>
  <si>
    <t>Administrative Area</t>
  </si>
  <si>
    <r>
      <t>New construction</t>
    </r>
    <r>
      <rPr>
        <b/>
        <sz val="8"/>
        <rFont val="Times New Roman"/>
        <family val="1"/>
      </rPr>
      <t xml:space="preserve"> to replace inadequate spaces; expand existing or new buildings for educational purposes; </t>
    </r>
  </si>
  <si>
    <r>
      <t>Management support areas;</t>
    </r>
    <r>
      <rPr>
        <b/>
        <sz val="8"/>
        <rFont val="Times New Roman"/>
        <family val="1"/>
      </rPr>
      <t xml:space="preserve"> Construct, acquisition, or renovation of central offices, bus garages, or central stores</t>
    </r>
  </si>
  <si>
    <t>Permanent</t>
  </si>
  <si>
    <t>PS-2 Center</t>
  </si>
  <si>
    <t>3 - 5 Center</t>
  </si>
  <si>
    <t>Building shared with Gallatin County Upper Elementary School</t>
  </si>
  <si>
    <t>Building shared with Gallatin County Middle School</t>
  </si>
  <si>
    <t>474/432</t>
  </si>
  <si>
    <t>377/525</t>
  </si>
  <si>
    <t>Health and Wellness</t>
  </si>
  <si>
    <t>Free Weights</t>
  </si>
  <si>
    <t>Locker Room</t>
  </si>
  <si>
    <t>New Gallatin County Alternative School/Fieldhouse:</t>
  </si>
  <si>
    <t>1b.</t>
  </si>
  <si>
    <t>Athletic facility needs shall include but not be limited to:  Completing athletic field work; track work; football field lighting; additional football /track seating and press box; a softball field pressbox; and additional tennis courts.  (We will finalize numbers and presentation of these items at our next meeting).</t>
  </si>
  <si>
    <t>(TBD)</t>
  </si>
  <si>
    <t>Middle School</t>
  </si>
  <si>
    <t>P/K-2, 3-5, 6-8, 9-12</t>
  </si>
  <si>
    <r>
      <t xml:space="preserve">DISTRICT "SHELL" SUBMISSION DATE: </t>
    </r>
    <r>
      <rPr>
        <sz val="9"/>
        <color indexed="10"/>
        <rFont val="Times New Roman"/>
        <family val="1"/>
      </rPr>
      <t xml:space="preserve">4/15/11 </t>
    </r>
    <r>
      <rPr>
        <b/>
        <sz val="9"/>
        <color indexed="12"/>
        <rFont val="Times New Roman"/>
        <family val="1"/>
      </rPr>
      <t>(delete following Hearing)</t>
    </r>
  </si>
  <si>
    <r>
      <t xml:space="preserve">KBE APPROVAL DATE: JUNE 2011 </t>
    </r>
    <r>
      <rPr>
        <b/>
        <sz val="9"/>
        <color indexed="10"/>
        <rFont val="Times New Roman"/>
        <family val="1"/>
      </rPr>
      <t>(tentative)</t>
    </r>
  </si>
  <si>
    <t>Long Range Plan</t>
  </si>
  <si>
    <t>Elementary</t>
  </si>
  <si>
    <r>
      <t xml:space="preserve">KDE "SHELL" RESUBMISSION DATE: </t>
    </r>
    <r>
      <rPr>
        <sz val="9"/>
        <color indexed="10"/>
        <rFont val="Times New Roman"/>
        <family val="1"/>
      </rPr>
      <t>4/18/11</t>
    </r>
    <r>
      <rPr>
        <sz val="9"/>
        <color indexed="12"/>
        <rFont val="Times New Roman"/>
        <family val="1"/>
      </rPr>
      <t xml:space="preserve"> </t>
    </r>
    <r>
      <rPr>
        <b/>
        <sz val="9"/>
        <color indexed="12"/>
        <rFont val="Times New Roman"/>
        <family val="1"/>
      </rPr>
      <t>(delete following Hearing)</t>
    </r>
  </si>
  <si>
    <t>Renovations to include roof replacement.</t>
  </si>
  <si>
    <t>New Gallatin County High School Fieldhouse:</t>
  </si>
  <si>
    <t>379/400</t>
  </si>
  <si>
    <t>394/400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</si>
</sst>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51">
    <font>
      <sz val="10"/>
      <name val="Arial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color indexed="12"/>
      <name val="Times New Roman"/>
      <family val="1"/>
    </font>
    <font>
      <b/>
      <sz val="9"/>
      <color indexed="12"/>
      <name val="Times New Roman"/>
      <family val="1"/>
    </font>
    <font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9" fontId="2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49" fontId="6" fillId="0" borderId="0" xfId="0" applyNumberFormat="1" applyFont="1" applyAlignment="1">
      <alignment horizontal="left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 wrapText="1"/>
    </xf>
    <xf numFmtId="49" fontId="6" fillId="0" borderId="0" xfId="0" applyNumberFormat="1" applyFont="1" applyAlignment="1">
      <alignment horizontal="center"/>
    </xf>
    <xf numFmtId="0" fontId="4" fillId="0" borderId="10" xfId="0" applyFont="1" applyBorder="1" applyAlignment="1">
      <alignment/>
    </xf>
    <xf numFmtId="49" fontId="4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49" fontId="9" fillId="0" borderId="0" xfId="0" applyNumberFormat="1" applyFont="1" applyBorder="1" applyAlignment="1">
      <alignment horizontal="left"/>
    </xf>
    <xf numFmtId="49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49" fontId="7" fillId="0" borderId="12" xfId="0" applyNumberFormat="1" applyFont="1" applyBorder="1" applyAlignment="1">
      <alignment horizontal="left"/>
    </xf>
    <xf numFmtId="49" fontId="7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/>
    </xf>
    <xf numFmtId="9" fontId="6" fillId="0" borderId="0" xfId="0" applyNumberFormat="1" applyFont="1" applyBorder="1" applyAlignment="1">
      <alignment/>
    </xf>
    <xf numFmtId="0" fontId="6" fillId="0" borderId="0" xfId="0" applyFont="1" applyAlignment="1">
      <alignment wrapText="1"/>
    </xf>
    <xf numFmtId="9" fontId="6" fillId="0" borderId="0" xfId="0" applyNumberFormat="1" applyFont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49" fontId="1" fillId="0" borderId="14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0" fontId="1" fillId="0" borderId="14" xfId="0" applyFont="1" applyBorder="1" applyAlignment="1">
      <alignment/>
    </xf>
    <xf numFmtId="3" fontId="1" fillId="0" borderId="14" xfId="0" applyNumberFormat="1" applyFont="1" applyBorder="1" applyAlignment="1">
      <alignment/>
    </xf>
    <xf numFmtId="0" fontId="1" fillId="0" borderId="16" xfId="0" applyFont="1" applyBorder="1" applyAlignment="1">
      <alignment/>
    </xf>
    <xf numFmtId="49" fontId="3" fillId="0" borderId="17" xfId="0" applyNumberFormat="1" applyFont="1" applyBorder="1" applyAlignment="1">
      <alignment horizontal="left"/>
    </xf>
    <xf numFmtId="0" fontId="3" fillId="0" borderId="15" xfId="0" applyFont="1" applyBorder="1" applyAlignment="1">
      <alignment/>
    </xf>
    <xf numFmtId="3" fontId="3" fillId="0" borderId="15" xfId="0" applyNumberFormat="1" applyFont="1" applyBorder="1" applyAlignment="1">
      <alignment/>
    </xf>
    <xf numFmtId="0" fontId="3" fillId="0" borderId="18" xfId="0" applyFont="1" applyBorder="1" applyAlignment="1">
      <alignment/>
    </xf>
    <xf numFmtId="0" fontId="6" fillId="0" borderId="0" xfId="0" applyFont="1" applyAlignment="1">
      <alignment horizontal="center" wrapText="1"/>
    </xf>
    <xf numFmtId="164" fontId="6" fillId="0" borderId="0" xfId="0" applyNumberFormat="1" applyFont="1" applyBorder="1" applyAlignment="1">
      <alignment horizontal="right"/>
    </xf>
    <xf numFmtId="164" fontId="6" fillId="0" borderId="0" xfId="0" applyNumberFormat="1" applyFont="1" applyAlignment="1">
      <alignment horizontal="right"/>
    </xf>
    <xf numFmtId="0" fontId="4" fillId="0" borderId="19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164" fontId="7" fillId="0" borderId="20" xfId="0" applyNumberFormat="1" applyFont="1" applyBorder="1" applyAlignment="1">
      <alignment horizontal="right"/>
    </xf>
    <xf numFmtId="49" fontId="9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3" fontId="7" fillId="0" borderId="0" xfId="0" applyNumberFormat="1" applyFont="1" applyBorder="1" applyAlignment="1">
      <alignment/>
    </xf>
    <xf numFmtId="164" fontId="7" fillId="0" borderId="0" xfId="0" applyNumberFormat="1" applyFont="1" applyBorder="1" applyAlignment="1">
      <alignment horizontal="right"/>
    </xf>
    <xf numFmtId="49" fontId="10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164" fontId="6" fillId="0" borderId="0" xfId="0" applyNumberFormat="1" applyFont="1" applyBorder="1" applyAlignment="1">
      <alignment/>
    </xf>
    <xf numFmtId="3" fontId="6" fillId="0" borderId="0" xfId="0" applyNumberFormat="1" applyFont="1" applyAlignment="1">
      <alignment wrapText="1"/>
    </xf>
    <xf numFmtId="0" fontId="9" fillId="0" borderId="0" xfId="0" applyFont="1" applyAlignment="1">
      <alignment horizontal="center" wrapText="1"/>
    </xf>
    <xf numFmtId="49" fontId="7" fillId="0" borderId="0" xfId="0" applyNumberFormat="1" applyFont="1" applyAlignment="1">
      <alignment horizontal="center"/>
    </xf>
    <xf numFmtId="49" fontId="11" fillId="0" borderId="0" xfId="0" applyNumberFormat="1" applyFont="1" applyAlignment="1">
      <alignment horizontal="left"/>
    </xf>
    <xf numFmtId="49" fontId="11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3" fontId="11" fillId="0" borderId="0" xfId="0" applyNumberFormat="1" applyFont="1" applyAlignment="1">
      <alignment/>
    </xf>
    <xf numFmtId="49" fontId="1" fillId="0" borderId="21" xfId="0" applyNumberFormat="1" applyFont="1" applyBorder="1" applyAlignment="1">
      <alignment horizontal="left"/>
    </xf>
    <xf numFmtId="49" fontId="50" fillId="0" borderId="0" xfId="0" applyNumberFormat="1" applyFont="1" applyBorder="1" applyAlignment="1">
      <alignment horizontal="center"/>
    </xf>
    <xf numFmtId="0" fontId="50" fillId="0" borderId="0" xfId="0" applyFont="1" applyAlignment="1">
      <alignment/>
    </xf>
    <xf numFmtId="0" fontId="50" fillId="0" borderId="0" xfId="0" applyFont="1" applyBorder="1" applyAlignment="1">
      <alignment/>
    </xf>
    <xf numFmtId="0" fontId="4" fillId="0" borderId="0" xfId="0" applyFont="1" applyAlignment="1">
      <alignment horizontal="left"/>
    </xf>
    <xf numFmtId="49" fontId="7" fillId="0" borderId="0" xfId="0" applyNumberFormat="1" applyFont="1" applyAlignment="1">
      <alignment horizontal="left"/>
    </xf>
    <xf numFmtId="0" fontId="6" fillId="0" borderId="0" xfId="0" applyFont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DEODSSA01\ODSS_Files\facilities_management\aaa_other_constr\facmgmt\PLANNING\Means%20Sq.%20Ft.%20Costs%20Curren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4">
          <cell r="C4">
            <v>217.1</v>
          </cell>
        </row>
        <row r="6">
          <cell r="C6">
            <v>201.5</v>
          </cell>
        </row>
        <row r="8">
          <cell r="C8">
            <v>167.7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0"/>
  <sheetViews>
    <sheetView tabSelected="1" workbookViewId="0" topLeftCell="A1">
      <selection activeCell="M14" sqref="M14"/>
    </sheetView>
  </sheetViews>
  <sheetFormatPr defaultColWidth="9.140625" defaultRowHeight="12.75"/>
  <cols>
    <col min="1" max="1" width="3.7109375" style="4" customWidth="1"/>
    <col min="2" max="2" width="3.140625" style="5" customWidth="1"/>
    <col min="3" max="3" width="9.140625" style="2" customWidth="1"/>
    <col min="4" max="4" width="4.8515625" style="2" customWidth="1"/>
    <col min="5" max="5" width="9.140625" style="2" customWidth="1"/>
    <col min="6" max="6" width="12.57421875" style="2" customWidth="1"/>
    <col min="7" max="7" width="5.7109375" style="2" customWidth="1"/>
    <col min="8" max="8" width="10.00390625" style="2" customWidth="1"/>
    <col min="9" max="9" width="1.57421875" style="2" customWidth="1"/>
    <col min="10" max="10" width="11.00390625" style="2" customWidth="1"/>
    <col min="11" max="11" width="4.421875" style="2" customWidth="1"/>
    <col min="12" max="12" width="5.57421875" style="2" customWidth="1"/>
    <col min="13" max="13" width="11.8515625" style="2" customWidth="1"/>
    <col min="14" max="14" width="30.00390625" style="2" customWidth="1"/>
    <col min="15" max="16384" width="9.140625" style="2" customWidth="1"/>
  </cols>
  <sheetData>
    <row r="1" spans="1:7" s="63" customFormat="1" ht="12">
      <c r="A1" s="61" t="s">
        <v>60</v>
      </c>
      <c r="B1" s="62"/>
      <c r="G1" s="64"/>
    </row>
    <row r="2" spans="1:7" s="63" customFormat="1" ht="12.75" thickBot="1">
      <c r="A2" s="61" t="s">
        <v>64</v>
      </c>
      <c r="B2" s="62"/>
      <c r="G2" s="64"/>
    </row>
    <row r="3" spans="1:13" s="1" customFormat="1" ht="12">
      <c r="A3" s="65" t="s">
        <v>61</v>
      </c>
      <c r="B3" s="36"/>
      <c r="C3" s="38"/>
      <c r="D3" s="38"/>
      <c r="E3" s="38"/>
      <c r="F3" s="38"/>
      <c r="G3" s="39"/>
      <c r="H3" s="38"/>
      <c r="I3" s="38"/>
      <c r="J3" s="38"/>
      <c r="K3" s="38"/>
      <c r="L3" s="38"/>
      <c r="M3" s="40"/>
    </row>
    <row r="4" spans="1:13" s="3" customFormat="1" ht="30" customHeight="1" thickBot="1">
      <c r="A4" s="41" t="s">
        <v>36</v>
      </c>
      <c r="B4" s="37"/>
      <c r="C4" s="42"/>
      <c r="D4" s="42"/>
      <c r="E4" s="42"/>
      <c r="F4" s="42"/>
      <c r="G4" s="43"/>
      <c r="H4" s="42"/>
      <c r="I4" s="42"/>
      <c r="J4" s="42"/>
      <c r="K4" s="42"/>
      <c r="L4" s="42"/>
      <c r="M4" s="44"/>
    </row>
    <row r="5" ht="12" customHeight="1"/>
    <row r="6" spans="1:2" s="8" customFormat="1" ht="15">
      <c r="A6" s="6" t="s">
        <v>8</v>
      </c>
      <c r="B6" s="7"/>
    </row>
    <row r="7" spans="1:5" s="10" customFormat="1" ht="12.75">
      <c r="A7" s="14" t="s">
        <v>0</v>
      </c>
      <c r="B7" s="9" t="s">
        <v>9</v>
      </c>
      <c r="E7" s="10" t="s">
        <v>59</v>
      </c>
    </row>
    <row r="8" spans="1:6" s="67" customFormat="1" ht="12.75">
      <c r="A8" s="60" t="s">
        <v>1</v>
      </c>
      <c r="B8" s="70" t="s">
        <v>62</v>
      </c>
      <c r="C8" s="12"/>
      <c r="D8" s="12"/>
      <c r="E8" s="12" t="s">
        <v>59</v>
      </c>
      <c r="F8" s="12"/>
    </row>
    <row r="9" spans="1:13" s="8" customFormat="1" ht="39.75" customHeight="1">
      <c r="A9" s="69" t="s">
        <v>10</v>
      </c>
      <c r="B9" s="7"/>
      <c r="H9" s="12" t="s">
        <v>11</v>
      </c>
      <c r="I9" s="12"/>
      <c r="J9" s="12" t="s">
        <v>12</v>
      </c>
      <c r="K9" s="12"/>
      <c r="L9" s="59"/>
      <c r="M9" s="13" t="s">
        <v>13</v>
      </c>
    </row>
    <row r="10" spans="1:12" s="10" customFormat="1" ht="12.75" customHeight="1">
      <c r="A10" s="14" t="s">
        <v>0</v>
      </c>
      <c r="B10" s="9" t="s">
        <v>14</v>
      </c>
      <c r="L10" s="52"/>
    </row>
    <row r="11" spans="1:13" s="10" customFormat="1" ht="12.75" customHeight="1">
      <c r="A11" s="14"/>
      <c r="B11" s="14" t="s">
        <v>5</v>
      </c>
      <c r="C11" s="10" t="s">
        <v>29</v>
      </c>
      <c r="H11" s="10" t="s">
        <v>15</v>
      </c>
      <c r="J11" s="10" t="s">
        <v>16</v>
      </c>
      <c r="L11" s="51"/>
      <c r="M11" s="14" t="s">
        <v>49</v>
      </c>
    </row>
    <row r="12" ht="12.75" customHeight="1">
      <c r="A12" s="5"/>
    </row>
    <row r="13" spans="1:12" s="10" customFormat="1" ht="12.75" customHeight="1">
      <c r="A13" s="14" t="s">
        <v>1</v>
      </c>
      <c r="B13" s="9" t="s">
        <v>58</v>
      </c>
      <c r="L13" s="52"/>
    </row>
    <row r="14" spans="1:13" ht="12.75" customHeight="1">
      <c r="A14" s="14"/>
      <c r="B14" s="14" t="s">
        <v>7</v>
      </c>
      <c r="C14" s="10" t="s">
        <v>26</v>
      </c>
      <c r="D14" s="10"/>
      <c r="E14" s="10"/>
      <c r="F14" s="10"/>
      <c r="G14" s="10"/>
      <c r="H14" s="10" t="s">
        <v>44</v>
      </c>
      <c r="I14" s="10"/>
      <c r="J14" s="10" t="s">
        <v>25</v>
      </c>
      <c r="K14" s="10"/>
      <c r="L14" s="51"/>
      <c r="M14" s="14" t="s">
        <v>68</v>
      </c>
    </row>
    <row r="15" spans="1:12" ht="12.75" customHeight="1">
      <c r="A15" s="14"/>
      <c r="B15" s="14"/>
      <c r="C15" s="10"/>
      <c r="D15" s="10" t="s">
        <v>47</v>
      </c>
      <c r="E15" s="10"/>
      <c r="F15" s="10"/>
      <c r="G15" s="10"/>
      <c r="H15" s="10"/>
      <c r="I15" s="10"/>
      <c r="J15" s="10"/>
      <c r="K15" s="10"/>
      <c r="L15" s="51"/>
    </row>
    <row r="16" ht="12.75" customHeight="1">
      <c r="A16" s="5"/>
    </row>
    <row r="17" spans="1:12" s="10" customFormat="1" ht="12.75" customHeight="1">
      <c r="A17" s="14" t="s">
        <v>2</v>
      </c>
      <c r="B17" s="9" t="s">
        <v>63</v>
      </c>
      <c r="L17" s="52"/>
    </row>
    <row r="18" spans="1:13" s="10" customFormat="1" ht="12.75" customHeight="1">
      <c r="A18" s="14"/>
      <c r="B18" s="14" t="s">
        <v>5</v>
      </c>
      <c r="C18" s="10" t="s">
        <v>27</v>
      </c>
      <c r="H18" s="10" t="s">
        <v>15</v>
      </c>
      <c r="J18" s="10" t="s">
        <v>45</v>
      </c>
      <c r="L18" s="51"/>
      <c r="M18" s="14" t="s">
        <v>50</v>
      </c>
    </row>
    <row r="19" spans="1:13" s="10" customFormat="1" ht="12.75" customHeight="1">
      <c r="A19" s="14"/>
      <c r="B19" s="14" t="s">
        <v>6</v>
      </c>
      <c r="C19" s="10" t="s">
        <v>28</v>
      </c>
      <c r="H19" s="10" t="s">
        <v>44</v>
      </c>
      <c r="J19" s="10" t="s">
        <v>46</v>
      </c>
      <c r="L19" s="51"/>
      <c r="M19" s="14" t="s">
        <v>67</v>
      </c>
    </row>
    <row r="20" spans="1:13" ht="12.75" customHeight="1">
      <c r="A20" s="14"/>
      <c r="B20" s="14"/>
      <c r="C20" s="10"/>
      <c r="D20" s="10" t="s">
        <v>48</v>
      </c>
      <c r="E20" s="10"/>
      <c r="F20" s="10"/>
      <c r="G20" s="10"/>
      <c r="H20" s="10"/>
      <c r="I20" s="10"/>
      <c r="J20" s="10"/>
      <c r="K20" s="10"/>
      <c r="L20" s="51"/>
      <c r="M20" s="14"/>
    </row>
    <row r="21" ht="12.75" customHeight="1">
      <c r="A21" s="5"/>
    </row>
    <row r="22" spans="1:13" s="11" customFormat="1" ht="14.25">
      <c r="A22" s="15" t="s">
        <v>33</v>
      </c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48"/>
    </row>
    <row r="23" spans="1:13" s="11" customFormat="1" ht="6" customHeight="1">
      <c r="A23" s="18"/>
      <c r="B23" s="19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49"/>
    </row>
    <row r="24" spans="1:13" s="27" customFormat="1" ht="12.75">
      <c r="A24" s="26" t="s">
        <v>55</v>
      </c>
      <c r="B24" s="27" t="s">
        <v>42</v>
      </c>
      <c r="G24" s="53"/>
      <c r="M24" s="54"/>
    </row>
    <row r="25" spans="1:13" s="27" customFormat="1" ht="12.75">
      <c r="A25" s="26"/>
      <c r="B25" s="55" t="s">
        <v>19</v>
      </c>
      <c r="G25" s="53"/>
      <c r="L25" s="56" t="s">
        <v>24</v>
      </c>
      <c r="M25" s="56" t="s">
        <v>17</v>
      </c>
    </row>
    <row r="26" spans="1:13" s="27" customFormat="1" ht="6.75" customHeight="1">
      <c r="A26" s="26"/>
      <c r="B26" s="26"/>
      <c r="G26" s="53"/>
      <c r="M26" s="54"/>
    </row>
    <row r="27" spans="1:14" s="27" customFormat="1" ht="12.75" customHeight="1">
      <c r="A27" s="26"/>
      <c r="B27" s="14" t="s">
        <v>0</v>
      </c>
      <c r="C27" s="10" t="s">
        <v>29</v>
      </c>
      <c r="D27" s="10"/>
      <c r="E27" s="10"/>
      <c r="F27" s="10"/>
      <c r="G27" s="10"/>
      <c r="H27" s="10"/>
      <c r="I27" s="10"/>
      <c r="J27" s="24">
        <v>90072</v>
      </c>
      <c r="K27" s="23" t="s">
        <v>18</v>
      </c>
      <c r="L27" s="10"/>
      <c r="M27" s="47"/>
      <c r="N27" s="23"/>
    </row>
    <row r="28" spans="1:13" s="10" customFormat="1" ht="12.75" customHeight="1">
      <c r="A28" s="9"/>
      <c r="B28" s="14"/>
      <c r="C28" s="71" t="s">
        <v>65</v>
      </c>
      <c r="D28" s="71"/>
      <c r="E28" s="71"/>
      <c r="F28" s="71"/>
      <c r="G28" s="71"/>
      <c r="H28" s="71"/>
      <c r="I28" s="71"/>
      <c r="J28" s="71"/>
      <c r="K28" s="71"/>
      <c r="M28" s="47">
        <v>525000</v>
      </c>
    </row>
    <row r="29" spans="1:13" s="27" customFormat="1" ht="12.75" customHeight="1">
      <c r="A29" s="26"/>
      <c r="B29" s="14"/>
      <c r="C29" s="32"/>
      <c r="D29" s="45"/>
      <c r="E29" s="34"/>
      <c r="F29" s="32"/>
      <c r="G29" s="32"/>
      <c r="H29" s="23"/>
      <c r="I29" s="32"/>
      <c r="J29" s="24"/>
      <c r="K29" s="23"/>
      <c r="L29" s="33"/>
      <c r="M29" s="57"/>
    </row>
    <row r="30" spans="1:13" s="23" customFormat="1" ht="12.75" customHeight="1">
      <c r="A30" s="22"/>
      <c r="B30" s="14" t="s">
        <v>1</v>
      </c>
      <c r="C30" s="10" t="s">
        <v>54</v>
      </c>
      <c r="D30" s="10"/>
      <c r="E30" s="10"/>
      <c r="F30" s="10"/>
      <c r="G30" s="10"/>
      <c r="H30" s="10"/>
      <c r="I30" s="10"/>
      <c r="J30" s="24">
        <v>13525</v>
      </c>
      <c r="K30" s="23" t="s">
        <v>18</v>
      </c>
      <c r="L30" s="10"/>
      <c r="M30" s="47"/>
    </row>
    <row r="31" spans="1:13" s="23" customFormat="1" ht="12.75" customHeight="1">
      <c r="A31" s="22"/>
      <c r="B31" s="14"/>
      <c r="C31" s="32" t="s">
        <v>30</v>
      </c>
      <c r="D31" s="45">
        <v>4</v>
      </c>
      <c r="E31" s="34" t="s">
        <v>31</v>
      </c>
      <c r="F31" s="32"/>
      <c r="G31" s="32">
        <v>750</v>
      </c>
      <c r="H31" s="23" t="s">
        <v>18</v>
      </c>
      <c r="I31" s="32"/>
      <c r="J31" s="24">
        <f>SUM(D31*G31)</f>
        <v>3000</v>
      </c>
      <c r="K31" s="23" t="s">
        <v>18</v>
      </c>
      <c r="L31" s="31">
        <v>0.74</v>
      </c>
      <c r="M31" s="57">
        <f>SUM(J31*'[1]Sheet1'!$C$4)/L31</f>
        <v>880135.1351351351</v>
      </c>
    </row>
    <row r="32" spans="1:13" s="23" customFormat="1" ht="12.75" customHeight="1">
      <c r="A32" s="22"/>
      <c r="B32" s="14"/>
      <c r="C32" s="32"/>
      <c r="D32" s="45">
        <v>1</v>
      </c>
      <c r="E32" s="34" t="s">
        <v>41</v>
      </c>
      <c r="F32" s="32"/>
      <c r="G32" s="32">
        <v>500</v>
      </c>
      <c r="H32" s="23" t="s">
        <v>18</v>
      </c>
      <c r="I32" s="32"/>
      <c r="J32" s="24">
        <f>SUM(D32*G32)</f>
        <v>500</v>
      </c>
      <c r="K32" s="23" t="s">
        <v>18</v>
      </c>
      <c r="L32" s="31">
        <v>0.74</v>
      </c>
      <c r="M32" s="57">
        <f>SUM(J32*'[1]Sheet1'!$C$4)/L32</f>
        <v>146689.1891891892</v>
      </c>
    </row>
    <row r="33" spans="1:13" s="23" customFormat="1" ht="14.25" customHeight="1">
      <c r="A33" s="22"/>
      <c r="B33" s="14"/>
      <c r="C33" s="32"/>
      <c r="D33" s="45">
        <v>1</v>
      </c>
      <c r="E33" s="34" t="s">
        <v>39</v>
      </c>
      <c r="F33" s="32"/>
      <c r="G33" s="32">
        <v>900</v>
      </c>
      <c r="H33" s="23" t="s">
        <v>18</v>
      </c>
      <c r="I33" s="32"/>
      <c r="J33" s="24">
        <f>SUM(D33*G33)</f>
        <v>900</v>
      </c>
      <c r="K33" s="23" t="s">
        <v>18</v>
      </c>
      <c r="L33" s="31">
        <v>0.74</v>
      </c>
      <c r="M33" s="57">
        <f>SUM(J33*'[1]Sheet1'!$C$4)/L33</f>
        <v>264040.54054054053</v>
      </c>
    </row>
    <row r="34" spans="1:13" s="10" customFormat="1" ht="12.75">
      <c r="A34" s="9"/>
      <c r="B34" s="14"/>
      <c r="M34" s="47"/>
    </row>
    <row r="35" spans="1:13" s="11" customFormat="1" ht="14.25">
      <c r="A35" s="15" t="s">
        <v>20</v>
      </c>
      <c r="B35" s="16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48"/>
    </row>
    <row r="36" spans="1:13" s="10" customFormat="1" ht="6.75" customHeight="1">
      <c r="A36" s="14"/>
      <c r="B36" s="14"/>
      <c r="M36" s="47"/>
    </row>
    <row r="37" spans="1:13" s="27" customFormat="1" ht="12.75">
      <c r="A37" s="26" t="s">
        <v>3</v>
      </c>
      <c r="B37" s="20" t="s">
        <v>43</v>
      </c>
      <c r="M37" s="54"/>
    </row>
    <row r="38" spans="1:13" s="23" customFormat="1" ht="6.75" customHeight="1">
      <c r="A38" s="22"/>
      <c r="B38" s="22"/>
      <c r="M38" s="46"/>
    </row>
    <row r="39" spans="1:13" s="23" customFormat="1" ht="12.75">
      <c r="A39" s="22"/>
      <c r="B39" s="22" t="s">
        <v>0</v>
      </c>
      <c r="C39" s="23" t="s">
        <v>40</v>
      </c>
      <c r="J39" s="24"/>
      <c r="L39" s="31"/>
      <c r="M39" s="46"/>
    </row>
    <row r="40" spans="1:13" s="23" customFormat="1" ht="12.75">
      <c r="A40" s="22"/>
      <c r="B40" s="22"/>
      <c r="C40" s="23" t="s">
        <v>30</v>
      </c>
      <c r="D40" s="32">
        <v>1</v>
      </c>
      <c r="E40" s="34" t="s">
        <v>32</v>
      </c>
      <c r="F40" s="32"/>
      <c r="G40" s="58">
        <v>4800</v>
      </c>
      <c r="H40" s="23" t="s">
        <v>18</v>
      </c>
      <c r="I40" s="32"/>
      <c r="J40" s="24">
        <f>SUM(D40*G40)</f>
        <v>4800</v>
      </c>
      <c r="K40" s="23" t="s">
        <v>18</v>
      </c>
      <c r="L40" s="33">
        <v>0.74</v>
      </c>
      <c r="M40" s="57">
        <f>SUM(J40*'[1]Sheet1'!$C$8)/L40</f>
        <v>1087783.783783784</v>
      </c>
    </row>
    <row r="41" spans="1:13" s="23" customFormat="1" ht="12.75">
      <c r="A41" s="22"/>
      <c r="B41" s="22"/>
      <c r="D41" s="32">
        <v>1</v>
      </c>
      <c r="E41" s="34" t="s">
        <v>34</v>
      </c>
      <c r="F41" s="32"/>
      <c r="G41" s="35">
        <v>1600</v>
      </c>
      <c r="H41" s="23" t="s">
        <v>18</v>
      </c>
      <c r="I41" s="32"/>
      <c r="J41" s="24">
        <f>SUM(D41*G41)</f>
        <v>1600</v>
      </c>
      <c r="K41" s="23" t="s">
        <v>18</v>
      </c>
      <c r="L41" s="33">
        <v>0.74</v>
      </c>
      <c r="M41" s="57">
        <f>SUM(J41*'[1]Sheet1'!$C$8)/L41</f>
        <v>362594.5945945946</v>
      </c>
    </row>
    <row r="42" spans="1:13" s="23" customFormat="1" ht="12.75">
      <c r="A42" s="22"/>
      <c r="B42" s="22"/>
      <c r="D42" s="32">
        <v>1</v>
      </c>
      <c r="E42" s="34" t="s">
        <v>35</v>
      </c>
      <c r="F42" s="32"/>
      <c r="G42" s="35">
        <v>1600</v>
      </c>
      <c r="H42" s="23" t="s">
        <v>18</v>
      </c>
      <c r="I42" s="32"/>
      <c r="J42" s="24">
        <f>SUM(D42*G42)</f>
        <v>1600</v>
      </c>
      <c r="K42" s="23" t="s">
        <v>18</v>
      </c>
      <c r="L42" s="33">
        <v>0.74</v>
      </c>
      <c r="M42" s="57">
        <f>SUM(J42*'[1]Sheet1'!$C$8)/L42</f>
        <v>362594.5945945946</v>
      </c>
    </row>
    <row r="43" spans="1:13" s="10" customFormat="1" ht="12.75">
      <c r="A43" s="14"/>
      <c r="B43" s="14"/>
      <c r="M43" s="47"/>
    </row>
    <row r="44" spans="1:13" s="23" customFormat="1" ht="12.75">
      <c r="A44" s="22"/>
      <c r="B44" s="22" t="s">
        <v>1</v>
      </c>
      <c r="C44" s="23" t="s">
        <v>37</v>
      </c>
      <c r="J44" s="24"/>
      <c r="L44" s="31"/>
      <c r="M44" s="46"/>
    </row>
    <row r="45" spans="1:13" s="23" customFormat="1" ht="12.75">
      <c r="A45" s="22"/>
      <c r="B45" s="22"/>
      <c r="C45" s="23" t="s">
        <v>30</v>
      </c>
      <c r="D45" s="23" t="s">
        <v>38</v>
      </c>
      <c r="J45" s="24">
        <v>10000</v>
      </c>
      <c r="K45" s="23" t="s">
        <v>18</v>
      </c>
      <c r="L45" s="33">
        <v>0.74</v>
      </c>
      <c r="M45" s="57">
        <f>SUM(J45*'[1]Sheet1'!$C$6)/L45</f>
        <v>2722972.972972973</v>
      </c>
    </row>
    <row r="46" spans="1:13" s="23" customFormat="1" ht="12.75" customHeight="1" thickBot="1">
      <c r="A46" s="22"/>
      <c r="B46" s="22"/>
      <c r="C46" s="71"/>
      <c r="D46" s="71"/>
      <c r="E46" s="71"/>
      <c r="F46" s="71"/>
      <c r="G46" s="71"/>
      <c r="H46" s="71"/>
      <c r="I46" s="71"/>
      <c r="J46" s="71"/>
      <c r="K46" s="71"/>
      <c r="L46" s="10"/>
      <c r="M46" s="47"/>
    </row>
    <row r="47" spans="1:13" s="12" customFormat="1" ht="13.5" thickBot="1">
      <c r="A47" s="28" t="s">
        <v>21</v>
      </c>
      <c r="B47" s="29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50">
        <f>SUM(M28:M45)</f>
        <v>6351810.81081081</v>
      </c>
    </row>
    <row r="48" spans="1:13" s="10" customFormat="1" ht="6.75" customHeight="1">
      <c r="A48" s="14"/>
      <c r="B48" s="14"/>
      <c r="M48" s="47"/>
    </row>
    <row r="49" spans="1:13" s="23" customFormat="1" ht="12.75">
      <c r="A49" s="26" t="s">
        <v>4</v>
      </c>
      <c r="B49" s="20" t="s">
        <v>22</v>
      </c>
      <c r="M49" s="46"/>
    </row>
    <row r="50" spans="1:13" s="23" customFormat="1" ht="12.75">
      <c r="A50" s="22"/>
      <c r="B50" s="21" t="s">
        <v>23</v>
      </c>
      <c r="M50" s="46"/>
    </row>
    <row r="51" spans="1:13" s="10" customFormat="1" ht="6.75" customHeight="1">
      <c r="A51" s="14"/>
      <c r="B51" s="14"/>
      <c r="M51" s="47"/>
    </row>
    <row r="52" spans="1:13" s="10" customFormat="1" ht="12.75" customHeight="1">
      <c r="A52" s="14"/>
      <c r="B52" s="14" t="s">
        <v>0</v>
      </c>
      <c r="C52" s="10" t="s">
        <v>29</v>
      </c>
      <c r="J52" s="24"/>
      <c r="K52" s="23"/>
      <c r="M52" s="47"/>
    </row>
    <row r="53" spans="1:14" s="10" customFormat="1" ht="52.5" customHeight="1">
      <c r="A53" s="9"/>
      <c r="B53" s="14"/>
      <c r="C53" s="71" t="s">
        <v>56</v>
      </c>
      <c r="D53" s="71"/>
      <c r="E53" s="71"/>
      <c r="F53" s="71"/>
      <c r="G53" s="71"/>
      <c r="H53" s="71"/>
      <c r="I53" s="71"/>
      <c r="J53" s="71"/>
      <c r="K53" s="71"/>
      <c r="M53" s="47">
        <v>750000</v>
      </c>
      <c r="N53" s="10" t="s">
        <v>57</v>
      </c>
    </row>
    <row r="54" spans="3:13" ht="12.75" customHeight="1">
      <c r="C54" s="23"/>
      <c r="D54" s="25"/>
      <c r="E54" s="23"/>
      <c r="F54" s="23"/>
      <c r="G54" s="23"/>
      <c r="H54" s="23"/>
      <c r="I54" s="23"/>
      <c r="J54" s="24"/>
      <c r="K54" s="23"/>
      <c r="L54" s="31"/>
      <c r="M54" s="46"/>
    </row>
    <row r="55" spans="1:13" s="68" customFormat="1" ht="12.75" customHeight="1">
      <c r="A55" s="66"/>
      <c r="B55" s="14" t="s">
        <v>1</v>
      </c>
      <c r="C55" s="10" t="s">
        <v>66</v>
      </c>
      <c r="D55" s="10"/>
      <c r="E55" s="10"/>
      <c r="F55" s="10"/>
      <c r="G55" s="10"/>
      <c r="H55" s="10"/>
      <c r="I55" s="10"/>
      <c r="J55" s="24">
        <v>13525</v>
      </c>
      <c r="K55" s="23" t="s">
        <v>18</v>
      </c>
      <c r="L55" s="10"/>
      <c r="M55" s="47"/>
    </row>
    <row r="56" spans="1:13" s="68" customFormat="1" ht="14.25" customHeight="1">
      <c r="A56" s="66"/>
      <c r="B56" s="14"/>
      <c r="C56" s="23" t="s">
        <v>30</v>
      </c>
      <c r="D56" s="45">
        <v>1</v>
      </c>
      <c r="E56" s="34" t="s">
        <v>51</v>
      </c>
      <c r="F56" s="32"/>
      <c r="G56" s="32">
        <v>950</v>
      </c>
      <c r="H56" s="23" t="s">
        <v>18</v>
      </c>
      <c r="I56" s="32"/>
      <c r="J56" s="24">
        <f>SUM(D56*G56)</f>
        <v>950</v>
      </c>
      <c r="K56" s="23" t="s">
        <v>18</v>
      </c>
      <c r="L56" s="33">
        <v>0.74</v>
      </c>
      <c r="M56" s="57">
        <f>SUM(J56*'[1]Sheet1'!$C$4)/L56</f>
        <v>278709.45945945947</v>
      </c>
    </row>
    <row r="57" spans="1:13" s="68" customFormat="1" ht="14.25" customHeight="1">
      <c r="A57" s="66"/>
      <c r="B57" s="14"/>
      <c r="C57" s="32"/>
      <c r="D57" s="45">
        <v>1</v>
      </c>
      <c r="E57" s="34" t="s">
        <v>52</v>
      </c>
      <c r="F57" s="32"/>
      <c r="G57" s="32">
        <v>1000</v>
      </c>
      <c r="H57" s="23" t="s">
        <v>18</v>
      </c>
      <c r="I57" s="32"/>
      <c r="J57" s="24">
        <f>SUM(D57*G57)</f>
        <v>1000</v>
      </c>
      <c r="K57" s="23" t="s">
        <v>18</v>
      </c>
      <c r="L57" s="33">
        <v>0.74</v>
      </c>
      <c r="M57" s="57">
        <f>SUM(J57*'[1]Sheet1'!$C$4)/L57</f>
        <v>293378.3783783784</v>
      </c>
    </row>
    <row r="58" spans="1:13" s="68" customFormat="1" ht="14.25" customHeight="1">
      <c r="A58" s="66"/>
      <c r="B58" s="14"/>
      <c r="C58" s="32"/>
      <c r="D58" s="45">
        <v>1</v>
      </c>
      <c r="E58" s="34" t="s">
        <v>53</v>
      </c>
      <c r="F58" s="32"/>
      <c r="G58" s="32">
        <v>1250</v>
      </c>
      <c r="H58" s="23" t="s">
        <v>18</v>
      </c>
      <c r="I58" s="32"/>
      <c r="J58" s="24">
        <f>SUM(D58*G58)</f>
        <v>1250</v>
      </c>
      <c r="K58" s="23" t="s">
        <v>18</v>
      </c>
      <c r="L58" s="33">
        <v>0.74</v>
      </c>
      <c r="M58" s="57">
        <f>SUM(J58*'[1]Sheet1'!$C$4)/L58</f>
        <v>366722.97297297296</v>
      </c>
    </row>
    <row r="59" spans="1:13" s="68" customFormat="1" ht="14.25" customHeight="1">
      <c r="A59" s="66"/>
      <c r="B59" s="14"/>
      <c r="C59" s="32"/>
      <c r="D59" s="45">
        <v>1</v>
      </c>
      <c r="E59" s="34" t="s">
        <v>53</v>
      </c>
      <c r="F59" s="32"/>
      <c r="G59" s="32">
        <v>750</v>
      </c>
      <c r="H59" s="23" t="s">
        <v>18</v>
      </c>
      <c r="I59" s="32"/>
      <c r="J59" s="24">
        <f>SUM(D59*G59)</f>
        <v>750</v>
      </c>
      <c r="K59" s="23" t="s">
        <v>18</v>
      </c>
      <c r="L59" s="33">
        <v>0.74</v>
      </c>
      <c r="M59" s="57">
        <f>SUM(J59*'[1]Sheet1'!$C$4)/L59</f>
        <v>220033.7837837838</v>
      </c>
    </row>
    <row r="60" spans="4:13" ht="12.75" customHeight="1">
      <c r="D60" s="45"/>
      <c r="E60" s="34"/>
      <c r="F60" s="32"/>
      <c r="G60" s="32"/>
      <c r="H60" s="23"/>
      <c r="I60" s="32"/>
      <c r="J60" s="24"/>
      <c r="K60" s="23"/>
      <c r="L60" s="33"/>
      <c r="M60" s="57"/>
    </row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</sheetData>
  <sheetProtection/>
  <mergeCells count="3">
    <mergeCell ref="C53:K53"/>
    <mergeCell ref="C46:K46"/>
    <mergeCell ref="C28:K28"/>
  </mergeCells>
  <printOptions/>
  <pageMargins left="0.75" right="0.75" top="0.5" bottom="1" header="0.5" footer="0.5"/>
  <pageSetup cellComments="asDisplayed" firstPageNumber="23" useFirstPageNumber="1" horizontalDpi="600" verticalDpi="600" orientation="landscape" r:id="rId1"/>
  <headerFooter alignWithMargins="0">
    <oddFooter>&amp;L&amp;9Kentucky Department of Education
Division of Facilities Management&amp;R&amp;12A-&amp;P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ehardy</dc:creator>
  <cp:keywords/>
  <dc:description/>
  <cp:lastModifiedBy>rcarpenter</cp:lastModifiedBy>
  <cp:lastPrinted>2011-04-18T18:47:08Z</cp:lastPrinted>
  <dcterms:created xsi:type="dcterms:W3CDTF">2004-04-28T12:51:37Z</dcterms:created>
  <dcterms:modified xsi:type="dcterms:W3CDTF">2011-04-20T15:12:12Z</dcterms:modified>
  <cp:category/>
  <cp:version/>
  <cp:contentType/>
  <cp:contentStatus/>
</cp:coreProperties>
</file>