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355" windowHeight="8700" activeTab="7"/>
  </bookViews>
  <sheets>
    <sheet name="072010" sheetId="13" r:id="rId1"/>
    <sheet name="0810" sheetId="14" r:id="rId2"/>
    <sheet name="910" sheetId="15" r:id="rId3"/>
    <sheet name="1010" sheetId="16" r:id="rId4"/>
    <sheet name="1110" sheetId="17" r:id="rId5"/>
    <sheet name="1210" sheetId="18" r:id="rId6"/>
    <sheet name="0111" sheetId="19" r:id="rId7"/>
    <sheet name="0211" sheetId="20" r:id="rId8"/>
  </sheets>
  <calcPr calcId="125725"/>
</workbook>
</file>

<file path=xl/calcChain.xml><?xml version="1.0" encoding="utf-8"?>
<calcChain xmlns="http://schemas.openxmlformats.org/spreadsheetml/2006/main">
  <c r="B30" i="20"/>
  <c r="E32"/>
  <c r="E34" s="1"/>
  <c r="E25"/>
  <c r="B33" s="1"/>
  <c r="C25"/>
  <c r="B31" s="1"/>
  <c r="B25"/>
  <c r="D23"/>
  <c r="F23" s="1"/>
  <c r="D22"/>
  <c r="F22" s="1"/>
  <c r="D21"/>
  <c r="F21" s="1"/>
  <c r="D20"/>
  <c r="F20" s="1"/>
  <c r="D19"/>
  <c r="F19" s="1"/>
  <c r="D18"/>
  <c r="F18" s="1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D8"/>
  <c r="F8" s="1"/>
  <c r="F7"/>
  <c r="D7"/>
  <c r="F6"/>
  <c r="D6"/>
  <c r="F5"/>
  <c r="D5"/>
  <c r="E32" i="19"/>
  <c r="E34" s="1"/>
  <c r="E25"/>
  <c r="B33" s="1"/>
  <c r="C25"/>
  <c r="B31" s="1"/>
  <c r="B25"/>
  <c r="D23"/>
  <c r="F23" s="1"/>
  <c r="D22"/>
  <c r="F22" s="1"/>
  <c r="F21"/>
  <c r="D21"/>
  <c r="D20"/>
  <c r="F20" s="1"/>
  <c r="D19"/>
  <c r="F19" s="1"/>
  <c r="F18"/>
  <c r="D18"/>
  <c r="D17"/>
  <c r="F17" s="1"/>
  <c r="D16"/>
  <c r="F16" s="1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E25" i="18"/>
  <c r="B33" s="1"/>
  <c r="B25"/>
  <c r="I34" i="17"/>
  <c r="B30" i="18"/>
  <c r="D17"/>
  <c r="F17" s="1"/>
  <c r="E32"/>
  <c r="E34" s="1"/>
  <c r="C25"/>
  <c r="B31" s="1"/>
  <c r="D23"/>
  <c r="F23" s="1"/>
  <c r="D22"/>
  <c r="F22" s="1"/>
  <c r="D21"/>
  <c r="F21" s="1"/>
  <c r="D20"/>
  <c r="F20" s="1"/>
  <c r="D19"/>
  <c r="F19" s="1"/>
  <c r="D18"/>
  <c r="F18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D6" i="17"/>
  <c r="F6" s="1"/>
  <c r="I6" s="1"/>
  <c r="D7"/>
  <c r="F7" s="1"/>
  <c r="I7" s="1"/>
  <c r="D8"/>
  <c r="F8" s="1"/>
  <c r="I8" s="1"/>
  <c r="D9"/>
  <c r="F9" s="1"/>
  <c r="I9" s="1"/>
  <c r="D10"/>
  <c r="F10" s="1"/>
  <c r="I10" s="1"/>
  <c r="D11"/>
  <c r="F11" s="1"/>
  <c r="I11" s="1"/>
  <c r="D12"/>
  <c r="F12" s="1"/>
  <c r="I12" s="1"/>
  <c r="D13"/>
  <c r="F13" s="1"/>
  <c r="I13" s="1"/>
  <c r="D14"/>
  <c r="F14" s="1"/>
  <c r="I14" s="1"/>
  <c r="D15"/>
  <c r="F15" s="1"/>
  <c r="I15" s="1"/>
  <c r="D16"/>
  <c r="F16" s="1"/>
  <c r="I16" s="1"/>
  <c r="D17"/>
  <c r="F17" s="1"/>
  <c r="I17" s="1"/>
  <c r="D18"/>
  <c r="F18" s="1"/>
  <c r="I18" s="1"/>
  <c r="D19"/>
  <c r="F19" s="1"/>
  <c r="I19" s="1"/>
  <c r="D20"/>
  <c r="F20" s="1"/>
  <c r="I20" s="1"/>
  <c r="D21"/>
  <c r="F21" s="1"/>
  <c r="I21" s="1"/>
  <c r="D22"/>
  <c r="F22" s="1"/>
  <c r="I22" s="1"/>
  <c r="D23"/>
  <c r="F23" s="1"/>
  <c r="I23" s="1"/>
  <c r="D24"/>
  <c r="F24" s="1"/>
  <c r="I24" s="1"/>
  <c r="D25"/>
  <c r="F25" s="1"/>
  <c r="I25" s="1"/>
  <c r="D26"/>
  <c r="F26" s="1"/>
  <c r="I26" s="1"/>
  <c r="D27"/>
  <c r="F27" s="1"/>
  <c r="I27" s="1"/>
  <c r="D28"/>
  <c r="F28" s="1"/>
  <c r="I28" s="1"/>
  <c r="D29"/>
  <c r="F29" s="1"/>
  <c r="I29" s="1"/>
  <c r="D30"/>
  <c r="F30" s="1"/>
  <c r="I30" s="1"/>
  <c r="D31"/>
  <c r="F31" s="1"/>
  <c r="I31" s="1"/>
  <c r="D32"/>
  <c r="F32" s="1"/>
  <c r="I32" s="1"/>
  <c r="D33"/>
  <c r="F33" s="1"/>
  <c r="I33" s="1"/>
  <c r="F35" i="16"/>
  <c r="B34" i="17"/>
  <c r="D6" i="1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E35"/>
  <c r="C35"/>
  <c r="B35"/>
  <c r="B39" i="17"/>
  <c r="C34"/>
  <c r="B40" s="1"/>
  <c r="E34"/>
  <c r="B42" s="1"/>
  <c r="H34"/>
  <c r="G34"/>
  <c r="E41"/>
  <c r="E43" s="1"/>
  <c r="D5"/>
  <c r="F5" s="1"/>
  <c r="I5" s="1"/>
  <c r="D6" i="15"/>
  <c r="D7"/>
  <c r="D8"/>
  <c r="D9"/>
  <c r="D10"/>
  <c r="D11"/>
  <c r="D12"/>
  <c r="D13"/>
  <c r="D14"/>
  <c r="F14" s="1"/>
  <c r="D15"/>
  <c r="D16"/>
  <c r="D17"/>
  <c r="D18"/>
  <c r="D19"/>
  <c r="D20"/>
  <c r="D21"/>
  <c r="D22"/>
  <c r="F22" s="1"/>
  <c r="D23"/>
  <c r="D24"/>
  <c r="D25"/>
  <c r="D26"/>
  <c r="D27"/>
  <c r="D28"/>
  <c r="D29"/>
  <c r="D30"/>
  <c r="D31"/>
  <c r="D32"/>
  <c r="D33"/>
  <c r="D34"/>
  <c r="F6"/>
  <c r="F7"/>
  <c r="F8"/>
  <c r="F9"/>
  <c r="F10"/>
  <c r="F11"/>
  <c r="F12"/>
  <c r="F13"/>
  <c r="F15"/>
  <c r="F16"/>
  <c r="F17"/>
  <c r="F18"/>
  <c r="F19"/>
  <c r="F20"/>
  <c r="F21"/>
  <c r="F23"/>
  <c r="F24"/>
  <c r="F25"/>
  <c r="F26"/>
  <c r="F27"/>
  <c r="F28"/>
  <c r="F29"/>
  <c r="F30"/>
  <c r="F31"/>
  <c r="F32"/>
  <c r="F33"/>
  <c r="F34"/>
  <c r="E35"/>
  <c r="C35"/>
  <c r="D35" s="1"/>
  <c r="F35" s="1"/>
  <c r="B35"/>
  <c r="B39" s="1"/>
  <c r="E41" i="16"/>
  <c r="E43" s="1"/>
  <c r="B42"/>
  <c r="B40"/>
  <c r="B39"/>
  <c r="F5"/>
  <c r="D5"/>
  <c r="E41" i="15"/>
  <c r="E43" s="1"/>
  <c r="C56"/>
  <c r="B42"/>
  <c r="B40"/>
  <c r="D5"/>
  <c r="F5" s="1"/>
  <c r="C53" i="14"/>
  <c r="E41"/>
  <c r="E43" s="1"/>
  <c r="E35"/>
  <c r="B42" s="1"/>
  <c r="C35"/>
  <c r="B40" s="1"/>
  <c r="B35"/>
  <c r="F34"/>
  <c r="D34"/>
  <c r="F33"/>
  <c r="D33"/>
  <c r="F32"/>
  <c r="D32"/>
  <c r="F31"/>
  <c r="D31"/>
  <c r="F30"/>
  <c r="D30"/>
  <c r="F29"/>
  <c r="D29"/>
  <c r="D28"/>
  <c r="F28" s="1"/>
  <c r="D27"/>
  <c r="F27" s="1"/>
  <c r="D26"/>
  <c r="F26" s="1"/>
  <c r="D25"/>
  <c r="F25" s="1"/>
  <c r="D24"/>
  <c r="F24" s="1"/>
  <c r="D23"/>
  <c r="F23" s="1"/>
  <c r="F22"/>
  <c r="D22"/>
  <c r="F21"/>
  <c r="D21"/>
  <c r="F20"/>
  <c r="D20"/>
  <c r="F19"/>
  <c r="D19"/>
  <c r="F18"/>
  <c r="D18"/>
  <c r="F17"/>
  <c r="D17"/>
  <c r="F16"/>
  <c r="D16"/>
  <c r="F15"/>
  <c r="D15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F5"/>
  <c r="D5"/>
  <c r="C53" i="13"/>
  <c r="E41"/>
  <c r="E43"/>
  <c r="E35"/>
  <c r="B42"/>
  <c r="C35"/>
  <c r="B40"/>
  <c r="B35"/>
  <c r="B39"/>
  <c r="D34"/>
  <c r="F34"/>
  <c r="D33"/>
  <c r="F33"/>
  <c r="D32"/>
  <c r="F32"/>
  <c r="D31"/>
  <c r="F31"/>
  <c r="D30"/>
  <c r="F30"/>
  <c r="D29"/>
  <c r="F29"/>
  <c r="D28"/>
  <c r="F28"/>
  <c r="D27"/>
  <c r="F27"/>
  <c r="D26"/>
  <c r="F26"/>
  <c r="D25"/>
  <c r="F25"/>
  <c r="D24"/>
  <c r="F24"/>
  <c r="D23"/>
  <c r="F23"/>
  <c r="D22"/>
  <c r="F22"/>
  <c r="D21"/>
  <c r="F21"/>
  <c r="D20"/>
  <c r="F20"/>
  <c r="D19"/>
  <c r="F19"/>
  <c r="D18"/>
  <c r="F18"/>
  <c r="D17"/>
  <c r="F17"/>
  <c r="D16"/>
  <c r="F16"/>
  <c r="D15"/>
  <c r="F15"/>
  <c r="D14"/>
  <c r="F14"/>
  <c r="D13"/>
  <c r="F13"/>
  <c r="D12"/>
  <c r="F12"/>
  <c r="D11"/>
  <c r="F11"/>
  <c r="D10"/>
  <c r="F10"/>
  <c r="D9"/>
  <c r="F9"/>
  <c r="D8"/>
  <c r="F8"/>
  <c r="D7"/>
  <c r="F7"/>
  <c r="D6"/>
  <c r="F6"/>
  <c r="D5"/>
  <c r="F5"/>
  <c r="B41"/>
  <c r="B43"/>
  <c r="D35"/>
  <c r="F35"/>
  <c r="D25" i="20" l="1"/>
  <c r="F25" s="1"/>
  <c r="B32"/>
  <c r="B34" s="1"/>
  <c r="D25" i="19"/>
  <c r="F25" s="1"/>
  <c r="B30"/>
  <c r="B32" s="1"/>
  <c r="B34" s="1"/>
  <c r="B32" i="18"/>
  <c r="B34" s="1"/>
  <c r="D25"/>
  <c r="F25" s="1"/>
  <c r="D34" i="17"/>
  <c r="F34" s="1"/>
  <c r="B41"/>
  <c r="B43" s="1"/>
  <c r="B41" i="16"/>
  <c r="B43" s="1"/>
  <c r="B41" i="15"/>
  <c r="B43" s="1"/>
  <c r="D35" i="14"/>
  <c r="F35" s="1"/>
  <c r="B39"/>
  <c r="B41" s="1"/>
  <c r="B43" s="1"/>
</calcChain>
</file>

<file path=xl/sharedStrings.xml><?xml version="1.0" encoding="utf-8"?>
<sst xmlns="http://schemas.openxmlformats.org/spreadsheetml/2006/main" count="412" uniqueCount="80">
  <si>
    <t>MONTHLY  FINANCIAL REPORT</t>
  </si>
  <si>
    <t>SOUTHGATE SCHOOL</t>
  </si>
  <si>
    <t>ACTIVITY ACCOUNT</t>
  </si>
  <si>
    <t>BEGINNING  BALANCE</t>
  </si>
  <si>
    <t xml:space="preserve"> RECIEPTS   FOR THE MONTH </t>
  </si>
  <si>
    <t xml:space="preserve"> TOTAL </t>
  </si>
  <si>
    <t xml:space="preserve"> CLOSE OF MONTH BALANCE 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</si>
  <si>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</si>
  <si>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</si>
  <si>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</si>
  <si>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</si>
  <si>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</si>
  <si>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</si>
  <si>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</si>
  <si>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</si>
  <si>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</t>
  </si>
  <si>
    <t>EIGHTH GRADE TRIP</t>
  </si>
  <si>
    <t>PL</t>
  </si>
  <si>
    <t>PE</t>
  </si>
  <si>
    <t>ART</t>
  </si>
  <si>
    <t>MUSIC</t>
  </si>
  <si>
    <t>BAND</t>
  </si>
  <si>
    <t>REACH GRANT</t>
  </si>
  <si>
    <t>GRADUATION</t>
  </si>
  <si>
    <t>LIBRARY</t>
  </si>
  <si>
    <t>OFFICE</t>
  </si>
  <si>
    <t>SPIRIT SHOP</t>
  </si>
  <si>
    <t>COKE</t>
  </si>
  <si>
    <t>NKOA</t>
  </si>
  <si>
    <t>FLOWER FUND</t>
  </si>
  <si>
    <t>STUDENT COUNCIL</t>
  </si>
  <si>
    <t>YEARBOOK</t>
  </si>
  <si>
    <t>GIRLS ON THE RUN</t>
  </si>
  <si>
    <t>TEAM NANCY</t>
  </si>
  <si>
    <t>WATER DISTRICT</t>
  </si>
  <si>
    <t>PASTA/PENNIES</t>
  </si>
  <si>
    <t>VFW</t>
  </si>
  <si>
    <t>TOTAL</t>
  </si>
  <si>
    <t>LEDGER BALANCE</t>
  </si>
  <si>
    <t xml:space="preserve"> BANK BALANCE </t>
  </si>
  <si>
    <t>ADD RECEIPT</t>
  </si>
  <si>
    <t>* DEBIT CORRECTION</t>
  </si>
  <si>
    <t>SUB TOTAL</t>
  </si>
  <si>
    <t xml:space="preserve"> SUB TOTAL </t>
  </si>
  <si>
    <t>LESS EXPENDITURE</t>
  </si>
  <si>
    <t xml:space="preserve"> CHECK IN TRANSIT</t>
  </si>
  <si>
    <t>ENDING BALANCE</t>
  </si>
  <si>
    <t xml:space="preserve"> _______________________</t>
  </si>
  <si>
    <t xml:space="preserve">   _______________________</t>
  </si>
  <si>
    <t>Pam Schlosser, Secretary</t>
  </si>
  <si>
    <t>Kim Simpson, Principal</t>
  </si>
  <si>
    <t xml:space="preserve">EXPEND                          DURING MONTH </t>
  </si>
  <si>
    <t>Uncleared Checks</t>
  </si>
  <si>
    <t>WERT</t>
  </si>
  <si>
    <t>UNCLEARED CHECKS</t>
  </si>
  <si>
    <t>CAP</t>
  </si>
  <si>
    <t>JOHN R GREEN</t>
  </si>
  <si>
    <t>BOB SCHLOSSER</t>
  </si>
  <si>
    <t xml:space="preserve"> </t>
  </si>
  <si>
    <t>WERT CHECK NEVER CASHED PUT BACK IN BAND ACCT. 47.98</t>
  </si>
  <si>
    <t>Kmart</t>
  </si>
  <si>
    <t>check for wert (music) added</t>
  </si>
  <si>
    <t>TRANSFER</t>
  </si>
  <si>
    <t>BALANCE</t>
  </si>
  <si>
    <t>BOGGS</t>
  </si>
  <si>
    <t>ROSSITER</t>
  </si>
  <si>
    <t>CALHOUN</t>
  </si>
  <si>
    <t>LYONS</t>
  </si>
  <si>
    <t>DAVIS</t>
  </si>
  <si>
    <t>HERALD</t>
  </si>
  <si>
    <t>WIDENER</t>
  </si>
  <si>
    <t>PHIRMAN</t>
  </si>
  <si>
    <t>BRADHOLD</t>
  </si>
  <si>
    <t>BROWNING</t>
  </si>
  <si>
    <t>HAMBERG</t>
  </si>
  <si>
    <t xml:space="preserve">MIDDLESCHOOL </t>
  </si>
  <si>
    <t>DEBIT CORRECTION</t>
  </si>
  <si>
    <t xml:space="preserve">MIDDLE SCHOOL </t>
  </si>
  <si>
    <t>Check to Holley</t>
  </si>
  <si>
    <t>Munis correction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</si>
</sst>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m/dd/yy;@"/>
  </numFmts>
  <fonts count="3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1" fillId="0" borderId="0" xfId="0" applyNumberFormat="1" applyFont="1"/>
    <xf numFmtId="4" fontId="2" fillId="0" borderId="0" xfId="0" applyNumberFormat="1" applyFont="1"/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opLeftCell="A28" workbookViewId="0">
      <selection activeCell="A19" sqref="A1:XFD1048576"/>
    </sheetView>
  </sheetViews>
  <sheetFormatPr defaultRowHeight="12.75"/>
  <cols>
    <col min="1" max="1" width="26" customWidth="1"/>
    <col min="2" max="2" width="15.140625" customWidth="1"/>
    <col min="3" max="3" width="10.28515625" customWidth="1"/>
    <col min="4" max="4" width="11.85546875" bestFit="1" customWidth="1"/>
    <col min="5" max="5" width="11.5703125" bestFit="1" customWidth="1"/>
    <col min="6" max="6" width="11" customWidth="1"/>
    <col min="7" max="8" width="9.7109375" bestFit="1" customWidth="1"/>
    <col min="9" max="9" width="9.28515625" bestFit="1" customWidth="1"/>
    <col min="10" max="10" width="16.28515625" bestFit="1" customWidth="1"/>
    <col min="11" max="11" width="9.2851562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s="2">
        <v>40390</v>
      </c>
    </row>
    <row r="4" spans="1:9" s="3" customFormat="1" ht="40.5" customHeight="1">
      <c r="A4" s="3" t="s">
        <v>2</v>
      </c>
      <c r="B4" s="4" t="s">
        <v>3</v>
      </c>
      <c r="C4" s="4" t="s">
        <v>4</v>
      </c>
      <c r="D4" s="3" t="s">
        <v>5</v>
      </c>
      <c r="E4" s="4" t="s">
        <v>51</v>
      </c>
      <c r="F4" s="4" t="s">
        <v>6</v>
      </c>
      <c r="G4" s="4"/>
    </row>
    <row r="5" spans="1:9">
      <c r="A5" t="s">
        <v>7</v>
      </c>
      <c r="B5" s="1">
        <v>66.900000000000006</v>
      </c>
      <c r="C5" s="1">
        <v>0</v>
      </c>
      <c r="D5" s="1">
        <f>SUM(B5:C5)</f>
        <v>66.900000000000006</v>
      </c>
      <c r="E5" s="1">
        <v>0</v>
      </c>
      <c r="F5" s="1">
        <f>SUM(D5-E5)</f>
        <v>66.900000000000006</v>
      </c>
    </row>
    <row r="6" spans="1:9">
      <c r="A6" t="s">
        <v>8</v>
      </c>
      <c r="B6" s="1">
        <v>90.32</v>
      </c>
      <c r="C6" s="1">
        <v>0</v>
      </c>
      <c r="D6" s="1">
        <f t="shared" ref="D6:D35" si="0">SUM(B6:C6)</f>
        <v>90.32</v>
      </c>
      <c r="E6" s="1">
        <v>0</v>
      </c>
      <c r="F6" s="1">
        <f t="shared" ref="F6:F34" si="1">SUM(D6-E6)</f>
        <v>90.32</v>
      </c>
    </row>
    <row r="7" spans="1:9">
      <c r="A7" t="s">
        <v>9</v>
      </c>
      <c r="B7" s="1">
        <v>72.959999999999994</v>
      </c>
      <c r="C7" s="1">
        <v>0</v>
      </c>
      <c r="D7" s="1">
        <f t="shared" si="0"/>
        <v>72.959999999999994</v>
      </c>
      <c r="E7" s="1">
        <v>0</v>
      </c>
      <c r="F7" s="1">
        <f t="shared" si="1"/>
        <v>72.959999999999994</v>
      </c>
      <c r="I7" s="1"/>
    </row>
    <row r="8" spans="1:9">
      <c r="A8" t="s">
        <v>10</v>
      </c>
      <c r="B8" s="1">
        <v>343.25</v>
      </c>
      <c r="C8" s="1">
        <v>0</v>
      </c>
      <c r="D8" s="1">
        <f t="shared" si="0"/>
        <v>343.25</v>
      </c>
      <c r="E8" s="1">
        <v>0</v>
      </c>
      <c r="F8" s="1">
        <f t="shared" si="1"/>
        <v>343.25</v>
      </c>
      <c r="H8" s="1"/>
    </row>
    <row r="9" spans="1:9">
      <c r="A9" t="s">
        <v>11</v>
      </c>
      <c r="B9" s="1">
        <v>216</v>
      </c>
      <c r="C9" s="1">
        <v>0</v>
      </c>
      <c r="D9" s="1">
        <f t="shared" si="0"/>
        <v>216</v>
      </c>
      <c r="E9" s="1">
        <v>0</v>
      </c>
      <c r="F9" s="1">
        <f t="shared" si="1"/>
        <v>216</v>
      </c>
    </row>
    <row r="10" spans="1:9">
      <c r="A10" t="s">
        <v>12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f t="shared" si="1"/>
        <v>0</v>
      </c>
      <c r="G10" s="1"/>
    </row>
    <row r="11" spans="1:9">
      <c r="A11" t="s">
        <v>13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f t="shared" si="1"/>
        <v>0</v>
      </c>
    </row>
    <row r="12" spans="1:9">
      <c r="A12" t="s">
        <v>14</v>
      </c>
      <c r="B12" s="1">
        <v>41.22</v>
      </c>
      <c r="C12" s="1">
        <v>0</v>
      </c>
      <c r="D12" s="1">
        <f t="shared" si="0"/>
        <v>41.22</v>
      </c>
      <c r="E12" s="1">
        <v>0</v>
      </c>
      <c r="F12" s="1">
        <f t="shared" si="1"/>
        <v>41.22</v>
      </c>
    </row>
    <row r="13" spans="1:9">
      <c r="A13" t="s">
        <v>15</v>
      </c>
      <c r="B13" s="1">
        <v>72</v>
      </c>
      <c r="C13" s="1">
        <v>0</v>
      </c>
      <c r="D13" s="1">
        <f t="shared" si="0"/>
        <v>72</v>
      </c>
      <c r="E13" s="1">
        <v>0</v>
      </c>
      <c r="F13" s="1">
        <f t="shared" si="1"/>
        <v>72</v>
      </c>
    </row>
    <row r="14" spans="1:9">
      <c r="A14" t="s">
        <v>16</v>
      </c>
      <c r="B14" s="1">
        <v>296.27</v>
      </c>
      <c r="C14" s="1">
        <v>50</v>
      </c>
      <c r="D14" s="1">
        <f t="shared" si="0"/>
        <v>346.27</v>
      </c>
      <c r="E14" s="1">
        <v>0</v>
      </c>
      <c r="F14" s="1">
        <f t="shared" si="1"/>
        <v>346.27</v>
      </c>
    </row>
    <row r="15" spans="1:9">
      <c r="A15" t="s">
        <v>17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f t="shared" si="1"/>
        <v>0</v>
      </c>
    </row>
    <row r="16" spans="1:9">
      <c r="A16" t="s">
        <v>18</v>
      </c>
      <c r="B16" s="1">
        <v>0</v>
      </c>
      <c r="C16" s="1">
        <v>0</v>
      </c>
      <c r="D16" s="1">
        <f t="shared" si="0"/>
        <v>0</v>
      </c>
      <c r="E16" s="1">
        <v>0</v>
      </c>
      <c r="F16" s="1">
        <f t="shared" si="1"/>
        <v>0</v>
      </c>
    </row>
    <row r="17" spans="1:8">
      <c r="A17" t="s">
        <v>19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f t="shared" si="1"/>
        <v>0</v>
      </c>
    </row>
    <row r="18" spans="1:8">
      <c r="A18" t="s">
        <v>20</v>
      </c>
      <c r="B18" s="1">
        <v>0</v>
      </c>
      <c r="C18" s="1">
        <v>0</v>
      </c>
      <c r="D18" s="1">
        <f t="shared" si="0"/>
        <v>0</v>
      </c>
      <c r="E18" s="1">
        <v>0</v>
      </c>
      <c r="F18" s="1">
        <f t="shared" si="1"/>
        <v>0</v>
      </c>
    </row>
    <row r="19" spans="1:8">
      <c r="A19" t="s">
        <v>21</v>
      </c>
      <c r="B19" s="1">
        <v>919.69</v>
      </c>
      <c r="C19" s="1">
        <v>0</v>
      </c>
      <c r="D19" s="1">
        <f t="shared" si="0"/>
        <v>919.69</v>
      </c>
      <c r="E19" s="1">
        <v>0</v>
      </c>
      <c r="F19" s="1">
        <f t="shared" si="1"/>
        <v>919.69</v>
      </c>
    </row>
    <row r="20" spans="1:8">
      <c r="A20" t="s">
        <v>22</v>
      </c>
      <c r="B20" s="1">
        <v>0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</row>
    <row r="21" spans="1:8">
      <c r="A21" t="s">
        <v>23</v>
      </c>
      <c r="B21" s="1">
        <v>0</v>
      </c>
      <c r="C21" s="1">
        <v>0</v>
      </c>
      <c r="D21" s="1">
        <f t="shared" si="0"/>
        <v>0</v>
      </c>
      <c r="E21" s="1">
        <v>0</v>
      </c>
      <c r="F21" s="1">
        <f t="shared" si="1"/>
        <v>0</v>
      </c>
    </row>
    <row r="22" spans="1:8">
      <c r="A22" t="s">
        <v>24</v>
      </c>
      <c r="B22" s="1">
        <v>2942.58</v>
      </c>
      <c r="C22" s="1">
        <v>0</v>
      </c>
      <c r="D22" s="1">
        <f t="shared" si="0"/>
        <v>2942.58</v>
      </c>
      <c r="E22" s="1">
        <v>0</v>
      </c>
      <c r="F22" s="1">
        <f t="shared" si="1"/>
        <v>2942.58</v>
      </c>
    </row>
    <row r="23" spans="1:8">
      <c r="A23" t="s">
        <v>25</v>
      </c>
      <c r="B23" s="1">
        <v>1600.45</v>
      </c>
      <c r="C23" s="1">
        <v>360.37</v>
      </c>
      <c r="D23" s="1">
        <f t="shared" si="0"/>
        <v>1960.8200000000002</v>
      </c>
      <c r="E23" s="1">
        <v>0</v>
      </c>
      <c r="F23" s="1">
        <f t="shared" si="1"/>
        <v>1960.8200000000002</v>
      </c>
      <c r="G23" s="1"/>
    </row>
    <row r="24" spans="1:8">
      <c r="A24" t="s">
        <v>26</v>
      </c>
      <c r="B24" s="1">
        <v>0</v>
      </c>
      <c r="C24" s="1">
        <v>0</v>
      </c>
      <c r="D24" s="1">
        <f t="shared" si="0"/>
        <v>0</v>
      </c>
      <c r="E24" s="1">
        <v>0</v>
      </c>
      <c r="F24" s="1">
        <f t="shared" si="1"/>
        <v>0</v>
      </c>
    </row>
    <row r="25" spans="1:8">
      <c r="A25" t="s">
        <v>27</v>
      </c>
      <c r="B25" s="1">
        <v>0</v>
      </c>
      <c r="C25" s="1">
        <v>0</v>
      </c>
      <c r="D25" s="1">
        <f t="shared" si="0"/>
        <v>0</v>
      </c>
      <c r="E25" s="1">
        <v>0</v>
      </c>
      <c r="F25" s="1">
        <f t="shared" si="1"/>
        <v>0</v>
      </c>
    </row>
    <row r="26" spans="1:8">
      <c r="A26" t="s">
        <v>28</v>
      </c>
      <c r="B26" s="1">
        <v>150</v>
      </c>
      <c r="C26" s="1">
        <v>0</v>
      </c>
      <c r="D26" s="1">
        <f t="shared" si="0"/>
        <v>150</v>
      </c>
      <c r="E26" s="1">
        <v>0</v>
      </c>
      <c r="F26" s="1">
        <f t="shared" si="1"/>
        <v>150</v>
      </c>
      <c r="G26" s="1"/>
      <c r="H26" s="1"/>
    </row>
    <row r="27" spans="1:8">
      <c r="A27" t="s">
        <v>29</v>
      </c>
      <c r="B27" s="1">
        <v>0</v>
      </c>
      <c r="C27" s="1">
        <v>0</v>
      </c>
      <c r="D27" s="1">
        <f t="shared" si="0"/>
        <v>0</v>
      </c>
      <c r="E27" s="1">
        <v>0</v>
      </c>
      <c r="F27" s="1">
        <f t="shared" si="1"/>
        <v>0</v>
      </c>
    </row>
    <row r="28" spans="1:8">
      <c r="A28" t="s">
        <v>30</v>
      </c>
      <c r="B28" s="1">
        <v>595.14</v>
      </c>
      <c r="C28" s="1">
        <v>30</v>
      </c>
      <c r="D28" s="1">
        <f t="shared" si="0"/>
        <v>625.14</v>
      </c>
      <c r="E28" s="1">
        <v>0</v>
      </c>
      <c r="F28" s="1">
        <f t="shared" si="1"/>
        <v>625.14</v>
      </c>
    </row>
    <row r="29" spans="1:8">
      <c r="A29" t="s">
        <v>31</v>
      </c>
      <c r="B29" s="1">
        <v>1104.08</v>
      </c>
      <c r="C29" s="1">
        <v>0</v>
      </c>
      <c r="D29" s="1">
        <f t="shared" si="0"/>
        <v>1104.08</v>
      </c>
      <c r="E29" s="1">
        <v>0</v>
      </c>
      <c r="F29" s="1">
        <f t="shared" si="1"/>
        <v>1104.08</v>
      </c>
    </row>
    <row r="30" spans="1:8">
      <c r="A30" t="s">
        <v>32</v>
      </c>
      <c r="B30" s="1">
        <v>0</v>
      </c>
      <c r="C30" s="1">
        <v>0</v>
      </c>
      <c r="D30" s="1">
        <f t="shared" si="0"/>
        <v>0</v>
      </c>
      <c r="E30" s="1">
        <v>0</v>
      </c>
      <c r="F30" s="1">
        <f t="shared" si="1"/>
        <v>0</v>
      </c>
    </row>
    <row r="31" spans="1:8">
      <c r="A31" t="s">
        <v>33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f t="shared" si="1"/>
        <v>0</v>
      </c>
    </row>
    <row r="32" spans="1:8">
      <c r="A32" t="s">
        <v>34</v>
      </c>
      <c r="B32" s="1">
        <v>0</v>
      </c>
      <c r="C32" s="1">
        <v>0</v>
      </c>
      <c r="D32" s="1">
        <f t="shared" si="0"/>
        <v>0</v>
      </c>
      <c r="E32" s="1">
        <v>0</v>
      </c>
      <c r="F32" s="1">
        <f t="shared" si="1"/>
        <v>0</v>
      </c>
    </row>
    <row r="33" spans="1:9">
      <c r="A33" t="s">
        <v>35</v>
      </c>
      <c r="B33" s="1">
        <v>0</v>
      </c>
      <c r="C33" s="1">
        <v>0</v>
      </c>
      <c r="D33" s="1">
        <f t="shared" si="0"/>
        <v>0</v>
      </c>
      <c r="E33" s="1">
        <v>0</v>
      </c>
      <c r="F33" s="1">
        <f t="shared" si="1"/>
        <v>0</v>
      </c>
    </row>
    <row r="34" spans="1:9">
      <c r="A34" t="s">
        <v>36</v>
      </c>
      <c r="B34" s="1">
        <v>0</v>
      </c>
      <c r="C34" s="1">
        <v>0</v>
      </c>
      <c r="D34" s="1">
        <f t="shared" si="0"/>
        <v>0</v>
      </c>
      <c r="E34" s="1">
        <v>0</v>
      </c>
      <c r="F34" s="1">
        <f t="shared" si="1"/>
        <v>0</v>
      </c>
    </row>
    <row r="35" spans="1:9">
      <c r="A35" t="s">
        <v>37</v>
      </c>
      <c r="B35" s="1">
        <f>SUM(B5:B34)</f>
        <v>8510.86</v>
      </c>
      <c r="C35" s="1">
        <f>SUM(C5:C34)</f>
        <v>440.37</v>
      </c>
      <c r="D35" s="1">
        <f t="shared" si="0"/>
        <v>8951.2300000000014</v>
      </c>
      <c r="E35" s="1">
        <f>SUM(E5:E34)</f>
        <v>0</v>
      </c>
      <c r="F35" s="1">
        <f>SUM(D35-E35)</f>
        <v>8951.2300000000014</v>
      </c>
      <c r="G35" s="1"/>
    </row>
    <row r="38" spans="1:9">
      <c r="I38" s="5"/>
    </row>
    <row r="39" spans="1:9">
      <c r="A39" t="s">
        <v>38</v>
      </c>
      <c r="B39" s="1">
        <f>SUM(B35)</f>
        <v>8510.86</v>
      </c>
      <c r="C39" t="s">
        <v>39</v>
      </c>
      <c r="E39" s="1">
        <v>8999.2099999999991</v>
      </c>
    </row>
    <row r="40" spans="1:9">
      <c r="A40" t="s">
        <v>40</v>
      </c>
      <c r="B40" s="1">
        <f>SUM(C35)</f>
        <v>440.37</v>
      </c>
      <c r="C40" t="s">
        <v>41</v>
      </c>
    </row>
    <row r="41" spans="1:9">
      <c r="A41" t="s">
        <v>42</v>
      </c>
      <c r="B41" s="1">
        <f>SUM(B39:B40)</f>
        <v>8951.2300000000014</v>
      </c>
      <c r="C41" t="s">
        <v>43</v>
      </c>
      <c r="E41" s="1">
        <f>SUM(E39:E40)</f>
        <v>8999.2099999999991</v>
      </c>
    </row>
    <row r="42" spans="1:9">
      <c r="A42" t="s">
        <v>44</v>
      </c>
      <c r="B42" s="1">
        <f>SUM(E35)</f>
        <v>0</v>
      </c>
      <c r="C42" t="s">
        <v>45</v>
      </c>
      <c r="E42" s="1">
        <v>47.98</v>
      </c>
    </row>
    <row r="43" spans="1:9">
      <c r="A43" t="s">
        <v>46</v>
      </c>
      <c r="B43" s="1">
        <f>SUM(B41-B42)</f>
        <v>8951.2300000000014</v>
      </c>
      <c r="C43" t="s">
        <v>5</v>
      </c>
      <c r="E43" s="1">
        <f>SUM(E41-E42)</f>
        <v>8951.23</v>
      </c>
    </row>
    <row r="47" spans="1:9">
      <c r="A47" t="s">
        <v>47</v>
      </c>
      <c r="B47" t="s">
        <v>48</v>
      </c>
    </row>
    <row r="48" spans="1:9">
      <c r="A48" t="s">
        <v>50</v>
      </c>
      <c r="B48" t="s">
        <v>49</v>
      </c>
    </row>
    <row r="51" spans="1:3">
      <c r="B51" t="s">
        <v>52</v>
      </c>
    </row>
    <row r="52" spans="1:3">
      <c r="A52">
        <v>624</v>
      </c>
      <c r="B52" t="s">
        <v>53</v>
      </c>
      <c r="C52">
        <v>47.98</v>
      </c>
    </row>
    <row r="53" spans="1:3">
      <c r="C53">
        <f>SUM(C52:C52)</f>
        <v>47.98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opLeftCell="A28" workbookViewId="0">
      <selection activeCell="A22" sqref="A1:XFD1048576"/>
    </sheetView>
  </sheetViews>
  <sheetFormatPr defaultRowHeight="12.75"/>
  <cols>
    <col min="1" max="1" width="26" customWidth="1"/>
    <col min="2" max="2" width="15.140625" customWidth="1"/>
    <col min="3" max="3" width="10.28515625" customWidth="1"/>
    <col min="4" max="4" width="11.85546875" bestFit="1" customWidth="1"/>
    <col min="5" max="5" width="11.5703125" bestFit="1" customWidth="1"/>
    <col min="6" max="6" width="11" customWidth="1"/>
    <col min="7" max="8" width="9.7109375" bestFit="1" customWidth="1"/>
    <col min="9" max="9" width="9.28515625" bestFit="1" customWidth="1"/>
    <col min="10" max="10" width="16.28515625" bestFit="1" customWidth="1"/>
    <col min="11" max="11" width="9.2851562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s="2">
        <v>40421</v>
      </c>
    </row>
    <row r="4" spans="1:9" s="3" customFormat="1" ht="40.5" customHeight="1">
      <c r="A4" s="3" t="s">
        <v>2</v>
      </c>
      <c r="B4" s="4" t="s">
        <v>3</v>
      </c>
      <c r="C4" s="4" t="s">
        <v>4</v>
      </c>
      <c r="D4" s="3" t="s">
        <v>5</v>
      </c>
      <c r="E4" s="4" t="s">
        <v>51</v>
      </c>
      <c r="F4" s="4" t="s">
        <v>6</v>
      </c>
      <c r="G4" s="4"/>
    </row>
    <row r="5" spans="1:9">
      <c r="A5" t="s">
        <v>7</v>
      </c>
      <c r="B5" s="1">
        <v>66.900000000000006</v>
      </c>
      <c r="C5" s="1">
        <v>0</v>
      </c>
      <c r="D5" s="1">
        <f>SUM(B5:C5)</f>
        <v>66.900000000000006</v>
      </c>
      <c r="E5" s="1">
        <v>0</v>
      </c>
      <c r="F5" s="1">
        <f>SUM(D5-E5)</f>
        <v>66.900000000000006</v>
      </c>
    </row>
    <row r="6" spans="1:9">
      <c r="A6" t="s">
        <v>8</v>
      </c>
      <c r="B6" s="1">
        <v>90.32</v>
      </c>
      <c r="C6" s="1">
        <v>0</v>
      </c>
      <c r="D6" s="1">
        <f t="shared" ref="D6:D35" si="0">SUM(B6:C6)</f>
        <v>90.32</v>
      </c>
      <c r="E6" s="1">
        <v>0</v>
      </c>
      <c r="F6" s="1">
        <f t="shared" ref="F6:F34" si="1">SUM(D6-E6)</f>
        <v>90.32</v>
      </c>
    </row>
    <row r="7" spans="1:9">
      <c r="A7" t="s">
        <v>9</v>
      </c>
      <c r="B7" s="1">
        <v>72.959999999999994</v>
      </c>
      <c r="C7" s="1">
        <v>0</v>
      </c>
      <c r="D7" s="1">
        <f t="shared" si="0"/>
        <v>72.959999999999994</v>
      </c>
      <c r="E7" s="1">
        <v>0</v>
      </c>
      <c r="F7" s="1">
        <f t="shared" si="1"/>
        <v>72.959999999999994</v>
      </c>
      <c r="I7" s="1"/>
    </row>
    <row r="8" spans="1:9">
      <c r="A8" t="s">
        <v>10</v>
      </c>
      <c r="B8" s="1">
        <v>343.25</v>
      </c>
      <c r="C8" s="1">
        <v>0</v>
      </c>
      <c r="D8" s="1">
        <f t="shared" si="0"/>
        <v>343.25</v>
      </c>
      <c r="E8" s="1">
        <v>0</v>
      </c>
      <c r="F8" s="1">
        <f t="shared" si="1"/>
        <v>343.25</v>
      </c>
      <c r="H8" s="1"/>
    </row>
    <row r="9" spans="1:9">
      <c r="A9" t="s">
        <v>11</v>
      </c>
      <c r="B9" s="1">
        <v>216</v>
      </c>
      <c r="C9" s="1">
        <v>0</v>
      </c>
      <c r="D9" s="1">
        <f t="shared" si="0"/>
        <v>216</v>
      </c>
      <c r="E9" s="1">
        <v>0</v>
      </c>
      <c r="F9" s="1">
        <f t="shared" si="1"/>
        <v>216</v>
      </c>
    </row>
    <row r="10" spans="1:9">
      <c r="A10" t="s">
        <v>12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f t="shared" si="1"/>
        <v>0</v>
      </c>
      <c r="G10" s="1"/>
    </row>
    <row r="11" spans="1:9">
      <c r="A11" t="s">
        <v>13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f t="shared" si="1"/>
        <v>0</v>
      </c>
    </row>
    <row r="12" spans="1:9">
      <c r="A12" t="s">
        <v>14</v>
      </c>
      <c r="B12" s="1">
        <v>41.22</v>
      </c>
      <c r="C12" s="1">
        <v>0</v>
      </c>
      <c r="D12" s="1">
        <f t="shared" si="0"/>
        <v>41.22</v>
      </c>
      <c r="E12" s="1">
        <v>0</v>
      </c>
      <c r="F12" s="1">
        <f t="shared" si="1"/>
        <v>41.22</v>
      </c>
    </row>
    <row r="13" spans="1:9">
      <c r="A13" t="s">
        <v>15</v>
      </c>
      <c r="B13" s="1">
        <v>72</v>
      </c>
      <c r="C13" s="1">
        <v>0</v>
      </c>
      <c r="D13" s="1">
        <f t="shared" si="0"/>
        <v>72</v>
      </c>
      <c r="E13" s="1">
        <v>0</v>
      </c>
      <c r="F13" s="1">
        <f t="shared" si="1"/>
        <v>72</v>
      </c>
    </row>
    <row r="14" spans="1:9">
      <c r="A14" t="s">
        <v>16</v>
      </c>
      <c r="B14" s="1">
        <v>346.27</v>
      </c>
      <c r="C14" s="1">
        <v>0</v>
      </c>
      <c r="D14" s="1">
        <f t="shared" si="0"/>
        <v>346.27</v>
      </c>
      <c r="E14" s="1">
        <v>0</v>
      </c>
      <c r="F14" s="1">
        <f t="shared" si="1"/>
        <v>346.27</v>
      </c>
    </row>
    <row r="15" spans="1:9">
      <c r="A15" t="s">
        <v>17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f t="shared" si="1"/>
        <v>0</v>
      </c>
    </row>
    <row r="16" spans="1:9">
      <c r="A16" t="s">
        <v>18</v>
      </c>
      <c r="B16" s="1">
        <v>0</v>
      </c>
      <c r="C16" s="1">
        <v>0</v>
      </c>
      <c r="D16" s="1">
        <f t="shared" si="0"/>
        <v>0</v>
      </c>
      <c r="E16" s="1">
        <v>0</v>
      </c>
      <c r="F16" s="1">
        <f t="shared" si="1"/>
        <v>0</v>
      </c>
    </row>
    <row r="17" spans="1:8">
      <c r="A17" t="s">
        <v>19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f t="shared" si="1"/>
        <v>0</v>
      </c>
    </row>
    <row r="18" spans="1:8">
      <c r="A18" t="s">
        <v>20</v>
      </c>
      <c r="B18" s="1">
        <v>0</v>
      </c>
      <c r="C18" s="1">
        <v>0</v>
      </c>
      <c r="D18" s="1">
        <f t="shared" si="0"/>
        <v>0</v>
      </c>
      <c r="E18" s="1">
        <v>0</v>
      </c>
      <c r="F18" s="1">
        <f t="shared" si="1"/>
        <v>0</v>
      </c>
    </row>
    <row r="19" spans="1:8">
      <c r="A19" t="s">
        <v>21</v>
      </c>
      <c r="B19" s="1">
        <v>919.69</v>
      </c>
      <c r="C19" s="1">
        <v>300</v>
      </c>
      <c r="D19" s="1">
        <f t="shared" si="0"/>
        <v>1219.69</v>
      </c>
      <c r="E19" s="1">
        <v>0</v>
      </c>
      <c r="F19" s="1">
        <f t="shared" si="1"/>
        <v>1219.69</v>
      </c>
    </row>
    <row r="20" spans="1:8">
      <c r="A20" t="s">
        <v>22</v>
      </c>
      <c r="B20" s="1">
        <v>0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</row>
    <row r="21" spans="1:8">
      <c r="A21" t="s">
        <v>23</v>
      </c>
      <c r="B21" s="1">
        <v>0</v>
      </c>
      <c r="C21" s="1">
        <v>0</v>
      </c>
      <c r="D21" s="1">
        <f t="shared" si="0"/>
        <v>0</v>
      </c>
      <c r="E21" s="1">
        <v>0</v>
      </c>
      <c r="F21" s="1">
        <f t="shared" si="1"/>
        <v>0</v>
      </c>
    </row>
    <row r="22" spans="1:8">
      <c r="A22" t="s">
        <v>24</v>
      </c>
      <c r="B22" s="1">
        <v>2942.58</v>
      </c>
      <c r="C22" s="1">
        <v>0</v>
      </c>
      <c r="D22" s="1">
        <f t="shared" si="0"/>
        <v>2942.58</v>
      </c>
      <c r="E22" s="1">
        <v>326.83999999999997</v>
      </c>
      <c r="F22" s="1">
        <f t="shared" si="1"/>
        <v>2615.7399999999998</v>
      </c>
    </row>
    <row r="23" spans="1:8">
      <c r="A23" t="s">
        <v>25</v>
      </c>
      <c r="B23" s="1">
        <v>1960.82</v>
      </c>
      <c r="C23" s="1">
        <v>1.42</v>
      </c>
      <c r="D23" s="1">
        <f t="shared" si="0"/>
        <v>1962.24</v>
      </c>
      <c r="E23" s="1">
        <v>274.14</v>
      </c>
      <c r="F23" s="1">
        <f t="shared" si="1"/>
        <v>1688.1</v>
      </c>
      <c r="G23" s="1"/>
    </row>
    <row r="24" spans="1:8">
      <c r="A24" t="s">
        <v>26</v>
      </c>
      <c r="B24" s="1">
        <v>0</v>
      </c>
      <c r="C24" s="1">
        <v>0</v>
      </c>
      <c r="D24" s="1">
        <f t="shared" si="0"/>
        <v>0</v>
      </c>
      <c r="E24" s="1">
        <v>0</v>
      </c>
      <c r="F24" s="1">
        <f t="shared" si="1"/>
        <v>0</v>
      </c>
    </row>
    <row r="25" spans="1:8">
      <c r="A25" t="s">
        <v>27</v>
      </c>
      <c r="B25" s="1">
        <v>0</v>
      </c>
      <c r="C25" s="1">
        <v>0</v>
      </c>
      <c r="D25" s="1">
        <f t="shared" si="0"/>
        <v>0</v>
      </c>
      <c r="E25" s="1">
        <v>0</v>
      </c>
      <c r="F25" s="1">
        <f t="shared" si="1"/>
        <v>0</v>
      </c>
    </row>
    <row r="26" spans="1:8">
      <c r="A26" t="s">
        <v>28</v>
      </c>
      <c r="B26" s="1">
        <v>150</v>
      </c>
      <c r="C26" s="1">
        <v>3000</v>
      </c>
      <c r="D26" s="1">
        <f t="shared" si="0"/>
        <v>3150</v>
      </c>
      <c r="E26" s="1">
        <v>215.02</v>
      </c>
      <c r="F26" s="1">
        <f t="shared" si="1"/>
        <v>2934.98</v>
      </c>
      <c r="G26" s="1"/>
      <c r="H26" s="1"/>
    </row>
    <row r="27" spans="1:8">
      <c r="A27" t="s">
        <v>29</v>
      </c>
      <c r="B27" s="1">
        <v>0</v>
      </c>
      <c r="C27" s="1">
        <v>0</v>
      </c>
      <c r="D27" s="1">
        <f t="shared" si="0"/>
        <v>0</v>
      </c>
      <c r="E27" s="1">
        <v>0</v>
      </c>
      <c r="F27" s="1">
        <f t="shared" si="1"/>
        <v>0</v>
      </c>
    </row>
    <row r="28" spans="1:8">
      <c r="A28" t="s">
        <v>30</v>
      </c>
      <c r="B28" s="1">
        <v>625.14</v>
      </c>
      <c r="C28" s="1">
        <v>0</v>
      </c>
      <c r="D28" s="1">
        <f t="shared" si="0"/>
        <v>625.14</v>
      </c>
      <c r="E28" s="1">
        <v>0</v>
      </c>
      <c r="F28" s="1">
        <f t="shared" si="1"/>
        <v>625.14</v>
      </c>
    </row>
    <row r="29" spans="1:8">
      <c r="A29" t="s">
        <v>31</v>
      </c>
      <c r="B29" s="1">
        <v>1104.08</v>
      </c>
      <c r="C29" s="1">
        <v>0</v>
      </c>
      <c r="D29" s="1">
        <f t="shared" si="0"/>
        <v>1104.08</v>
      </c>
      <c r="E29" s="1">
        <v>0</v>
      </c>
      <c r="F29" s="1">
        <f t="shared" si="1"/>
        <v>1104.08</v>
      </c>
    </row>
    <row r="30" spans="1:8">
      <c r="A30" t="s">
        <v>32</v>
      </c>
      <c r="B30" s="1">
        <v>0</v>
      </c>
      <c r="C30" s="1">
        <v>0</v>
      </c>
      <c r="D30" s="1">
        <f t="shared" si="0"/>
        <v>0</v>
      </c>
      <c r="E30" s="1">
        <v>0</v>
      </c>
      <c r="F30" s="1">
        <f t="shared" si="1"/>
        <v>0</v>
      </c>
    </row>
    <row r="31" spans="1:8">
      <c r="A31" t="s">
        <v>33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f t="shared" si="1"/>
        <v>0</v>
      </c>
    </row>
    <row r="32" spans="1:8">
      <c r="A32" t="s">
        <v>34</v>
      </c>
      <c r="B32" s="1">
        <v>0</v>
      </c>
      <c r="C32" s="1">
        <v>0</v>
      </c>
      <c r="D32" s="1">
        <f t="shared" si="0"/>
        <v>0</v>
      </c>
      <c r="E32" s="1">
        <v>0</v>
      </c>
      <c r="F32" s="1">
        <f t="shared" si="1"/>
        <v>0</v>
      </c>
    </row>
    <row r="33" spans="1:9">
      <c r="A33" t="s">
        <v>35</v>
      </c>
      <c r="B33" s="1">
        <v>0</v>
      </c>
      <c r="C33" s="1">
        <v>0</v>
      </c>
      <c r="D33" s="1">
        <f t="shared" si="0"/>
        <v>0</v>
      </c>
      <c r="E33" s="1">
        <v>0</v>
      </c>
      <c r="F33" s="1">
        <f t="shared" si="1"/>
        <v>0</v>
      </c>
    </row>
    <row r="34" spans="1:9">
      <c r="A34" t="s">
        <v>36</v>
      </c>
      <c r="B34" s="1">
        <v>0</v>
      </c>
      <c r="C34" s="1">
        <v>0</v>
      </c>
      <c r="D34" s="1">
        <f t="shared" si="0"/>
        <v>0</v>
      </c>
      <c r="E34" s="1">
        <v>0</v>
      </c>
      <c r="F34" s="1">
        <f t="shared" si="1"/>
        <v>0</v>
      </c>
    </row>
    <row r="35" spans="1:9">
      <c r="A35" t="s">
        <v>37</v>
      </c>
      <c r="B35" s="1">
        <f>SUM(B5:B34)</f>
        <v>8951.23</v>
      </c>
      <c r="C35" s="1">
        <f>SUM(C5:C34)</f>
        <v>3301.42</v>
      </c>
      <c r="D35" s="1">
        <f t="shared" si="0"/>
        <v>12252.65</v>
      </c>
      <c r="E35" s="1">
        <f>SUM(E5:E34)</f>
        <v>816</v>
      </c>
      <c r="F35" s="1">
        <f>SUM(D35-E35)</f>
        <v>11436.65</v>
      </c>
      <c r="G35" s="1"/>
    </row>
    <row r="38" spans="1:9">
      <c r="I38" s="5"/>
    </row>
    <row r="39" spans="1:9">
      <c r="A39" t="s">
        <v>38</v>
      </c>
      <c r="B39" s="1">
        <f>SUM(B35)</f>
        <v>8951.23</v>
      </c>
      <c r="C39" t="s">
        <v>39</v>
      </c>
      <c r="E39" s="1">
        <v>11484.63</v>
      </c>
    </row>
    <row r="40" spans="1:9">
      <c r="A40" t="s">
        <v>40</v>
      </c>
      <c r="B40" s="1">
        <f>SUM(C35)</f>
        <v>3301.42</v>
      </c>
      <c r="C40" t="s">
        <v>41</v>
      </c>
    </row>
    <row r="41" spans="1:9">
      <c r="A41" t="s">
        <v>42</v>
      </c>
      <c r="B41" s="1">
        <f>SUM(B39:B40)</f>
        <v>12252.65</v>
      </c>
      <c r="C41" t="s">
        <v>43</v>
      </c>
      <c r="E41" s="1">
        <f>SUM(E39:E40)</f>
        <v>11484.63</v>
      </c>
    </row>
    <row r="42" spans="1:9">
      <c r="A42" t="s">
        <v>44</v>
      </c>
      <c r="B42" s="1">
        <f>SUM(E35)</f>
        <v>816</v>
      </c>
      <c r="C42" t="s">
        <v>45</v>
      </c>
      <c r="E42" s="1">
        <v>47.98</v>
      </c>
    </row>
    <row r="43" spans="1:9">
      <c r="A43" t="s">
        <v>46</v>
      </c>
      <c r="B43" s="1">
        <f>SUM(B41-B42)</f>
        <v>11436.65</v>
      </c>
      <c r="C43" t="s">
        <v>5</v>
      </c>
      <c r="E43" s="1">
        <f>SUM(E41-E42)</f>
        <v>11436.65</v>
      </c>
    </row>
    <row r="47" spans="1:9">
      <c r="A47" t="s">
        <v>47</v>
      </c>
      <c r="B47" t="s">
        <v>48</v>
      </c>
    </row>
    <row r="48" spans="1:9">
      <c r="A48" t="s">
        <v>50</v>
      </c>
      <c r="B48" t="s">
        <v>49</v>
      </c>
    </row>
    <row r="51" spans="1:3">
      <c r="B51" t="s">
        <v>52</v>
      </c>
    </row>
    <row r="52" spans="1:3">
      <c r="A52">
        <v>624</v>
      </c>
      <c r="B52" t="s">
        <v>53</v>
      </c>
      <c r="C52">
        <v>47.98</v>
      </c>
    </row>
    <row r="53" spans="1:3">
      <c r="C53">
        <f>SUM(C52:C52)</f>
        <v>47.98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opLeftCell="A34" workbookViewId="0">
      <selection activeCell="C15" sqref="C15"/>
    </sheetView>
  </sheetViews>
  <sheetFormatPr defaultRowHeight="12.75"/>
  <cols>
    <col min="1" max="1" width="26" customWidth="1"/>
    <col min="2" max="2" width="15.140625" customWidth="1"/>
    <col min="3" max="3" width="10.28515625" customWidth="1"/>
    <col min="4" max="4" width="11.85546875" bestFit="1" customWidth="1"/>
    <col min="5" max="5" width="11.5703125" bestFit="1" customWidth="1"/>
    <col min="6" max="6" width="11" customWidth="1"/>
    <col min="7" max="7" width="10.7109375" bestFit="1" customWidth="1"/>
    <col min="8" max="8" width="16.28515625" bestFit="1" customWidth="1"/>
    <col min="9" max="9" width="9.28515625" bestFit="1" customWidth="1"/>
  </cols>
  <sheetData>
    <row r="1" spans="1:7">
      <c r="A1" t="s">
        <v>0</v>
      </c>
    </row>
    <row r="2" spans="1:7">
      <c r="A2" t="s">
        <v>1</v>
      </c>
    </row>
    <row r="3" spans="1:7">
      <c r="A3" s="2">
        <v>40451</v>
      </c>
    </row>
    <row r="4" spans="1:7" s="3" customFormat="1" ht="40.5" customHeight="1">
      <c r="A4" s="3" t="s">
        <v>2</v>
      </c>
      <c r="B4" s="4" t="s">
        <v>3</v>
      </c>
      <c r="C4" s="4" t="s">
        <v>4</v>
      </c>
      <c r="D4" s="3" t="s">
        <v>5</v>
      </c>
      <c r="E4" s="4" t="s">
        <v>51</v>
      </c>
      <c r="F4" s="4" t="s">
        <v>6</v>
      </c>
    </row>
    <row r="5" spans="1:7">
      <c r="A5" t="s">
        <v>7</v>
      </c>
      <c r="B5" s="1">
        <v>66.900000000000006</v>
      </c>
      <c r="C5" s="1">
        <v>0</v>
      </c>
      <c r="D5" s="1">
        <f>SUM(B5:C5)</f>
        <v>66.900000000000006</v>
      </c>
      <c r="E5" s="1">
        <v>0</v>
      </c>
      <c r="F5" s="1">
        <f>SUM(D5-E5)</f>
        <v>66.900000000000006</v>
      </c>
    </row>
    <row r="6" spans="1:7">
      <c r="A6" t="s">
        <v>8</v>
      </c>
      <c r="B6" s="1">
        <v>90.32</v>
      </c>
      <c r="C6" s="1">
        <v>0</v>
      </c>
      <c r="D6" s="1">
        <f t="shared" ref="D6:D34" si="0">SUM(B6:C6)</f>
        <v>90.32</v>
      </c>
      <c r="E6" s="1">
        <v>0</v>
      </c>
      <c r="F6" s="1">
        <f t="shared" ref="F6:F34" si="1">SUM(D6-E6)</f>
        <v>90.32</v>
      </c>
    </row>
    <row r="7" spans="1:7">
      <c r="A7" t="s">
        <v>9</v>
      </c>
      <c r="B7" s="1">
        <v>72.959999999999994</v>
      </c>
      <c r="C7" s="1">
        <v>0</v>
      </c>
      <c r="D7" s="1">
        <f t="shared" si="0"/>
        <v>72.959999999999994</v>
      </c>
      <c r="E7" s="1">
        <v>0</v>
      </c>
      <c r="F7" s="1">
        <f t="shared" si="1"/>
        <v>72.959999999999994</v>
      </c>
      <c r="G7" s="1"/>
    </row>
    <row r="8" spans="1:7">
      <c r="A8" t="s">
        <v>10</v>
      </c>
      <c r="B8" s="1">
        <v>343.25</v>
      </c>
      <c r="C8" s="1">
        <v>0</v>
      </c>
      <c r="D8" s="1">
        <f t="shared" si="0"/>
        <v>343.25</v>
      </c>
      <c r="E8" s="1">
        <v>0</v>
      </c>
      <c r="F8" s="1">
        <f t="shared" si="1"/>
        <v>343.25</v>
      </c>
    </row>
    <row r="9" spans="1:7">
      <c r="A9" t="s">
        <v>11</v>
      </c>
      <c r="B9" s="1">
        <v>216</v>
      </c>
      <c r="C9" s="1">
        <v>0</v>
      </c>
      <c r="D9" s="1">
        <f t="shared" si="0"/>
        <v>216</v>
      </c>
      <c r="E9" s="1">
        <v>0</v>
      </c>
      <c r="F9" s="1">
        <f t="shared" si="1"/>
        <v>216</v>
      </c>
    </row>
    <row r="10" spans="1:7">
      <c r="A10" t="s">
        <v>12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f t="shared" si="1"/>
        <v>0</v>
      </c>
    </row>
    <row r="11" spans="1:7">
      <c r="A11" t="s">
        <v>13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f t="shared" si="1"/>
        <v>0</v>
      </c>
    </row>
    <row r="12" spans="1:7">
      <c r="A12" t="s">
        <v>14</v>
      </c>
      <c r="B12" s="1">
        <v>41.22</v>
      </c>
      <c r="C12" s="1">
        <v>0</v>
      </c>
      <c r="D12" s="1">
        <f t="shared" si="0"/>
        <v>41.22</v>
      </c>
      <c r="E12" s="1">
        <v>0</v>
      </c>
      <c r="F12" s="1">
        <f t="shared" si="1"/>
        <v>41.22</v>
      </c>
    </row>
    <row r="13" spans="1:7">
      <c r="A13" t="s">
        <v>15</v>
      </c>
      <c r="B13" s="1">
        <v>72</v>
      </c>
      <c r="C13" s="1">
        <v>0</v>
      </c>
      <c r="D13" s="1">
        <f t="shared" si="0"/>
        <v>72</v>
      </c>
      <c r="E13" s="1">
        <v>0</v>
      </c>
      <c r="F13" s="1">
        <f t="shared" si="1"/>
        <v>72</v>
      </c>
    </row>
    <row r="14" spans="1:7">
      <c r="A14" t="s">
        <v>16</v>
      </c>
      <c r="B14" s="1">
        <v>346.27</v>
      </c>
      <c r="C14" s="1">
        <v>607.86</v>
      </c>
      <c r="D14" s="1">
        <f t="shared" si="0"/>
        <v>954.13</v>
      </c>
      <c r="E14" s="1">
        <v>0</v>
      </c>
      <c r="F14" s="1">
        <f t="shared" si="1"/>
        <v>954.13</v>
      </c>
    </row>
    <row r="15" spans="1:7">
      <c r="A15" t="s">
        <v>17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f t="shared" si="1"/>
        <v>0</v>
      </c>
    </row>
    <row r="16" spans="1:7">
      <c r="A16" t="s">
        <v>18</v>
      </c>
      <c r="B16" s="1">
        <v>0</v>
      </c>
      <c r="C16" s="1">
        <v>0</v>
      </c>
      <c r="D16" s="1">
        <f t="shared" si="0"/>
        <v>0</v>
      </c>
      <c r="E16" s="1">
        <v>0</v>
      </c>
      <c r="F16" s="1">
        <f t="shared" si="1"/>
        <v>0</v>
      </c>
    </row>
    <row r="17" spans="1:8">
      <c r="A17" t="s">
        <v>19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f t="shared" si="1"/>
        <v>0</v>
      </c>
    </row>
    <row r="18" spans="1:8">
      <c r="A18" t="s">
        <v>20</v>
      </c>
      <c r="B18" s="1">
        <v>0</v>
      </c>
      <c r="C18" s="1">
        <v>0</v>
      </c>
      <c r="D18" s="1">
        <f t="shared" si="0"/>
        <v>0</v>
      </c>
      <c r="E18" s="1">
        <v>0</v>
      </c>
      <c r="F18" s="1">
        <f t="shared" si="1"/>
        <v>0</v>
      </c>
    </row>
    <row r="19" spans="1:8">
      <c r="A19" t="s">
        <v>21</v>
      </c>
      <c r="B19" s="1">
        <v>1219.69</v>
      </c>
      <c r="C19" s="1">
        <v>128.5</v>
      </c>
      <c r="D19" s="1">
        <f t="shared" si="0"/>
        <v>1348.19</v>
      </c>
      <c r="E19" s="1">
        <v>0</v>
      </c>
      <c r="F19" s="1">
        <f t="shared" si="1"/>
        <v>1348.19</v>
      </c>
      <c r="H19" s="1" t="s">
        <v>58</v>
      </c>
    </row>
    <row r="20" spans="1:8">
      <c r="A20" t="s">
        <v>22</v>
      </c>
      <c r="B20" s="1">
        <v>0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</row>
    <row r="21" spans="1:8">
      <c r="A21" t="s">
        <v>23</v>
      </c>
      <c r="B21" s="1">
        <v>0</v>
      </c>
      <c r="C21" s="1">
        <v>0</v>
      </c>
      <c r="D21" s="1">
        <f t="shared" si="0"/>
        <v>0</v>
      </c>
      <c r="E21" s="1">
        <v>0</v>
      </c>
      <c r="F21" s="1">
        <f t="shared" si="1"/>
        <v>0</v>
      </c>
    </row>
    <row r="22" spans="1:8">
      <c r="A22" t="s">
        <v>24</v>
      </c>
      <c r="B22" s="1">
        <v>2615.7399999999998</v>
      </c>
      <c r="C22" s="1">
        <v>21</v>
      </c>
      <c r="D22" s="1">
        <f t="shared" si="0"/>
        <v>2636.74</v>
      </c>
      <c r="E22" s="1">
        <v>0</v>
      </c>
      <c r="F22" s="1">
        <f t="shared" si="1"/>
        <v>2636.74</v>
      </c>
    </row>
    <row r="23" spans="1:8">
      <c r="A23" t="s">
        <v>25</v>
      </c>
      <c r="B23" s="1">
        <v>1688.1</v>
      </c>
      <c r="C23" s="1">
        <v>320.73</v>
      </c>
      <c r="D23" s="1">
        <f t="shared" si="0"/>
        <v>2008.83</v>
      </c>
      <c r="E23" s="1">
        <v>349.49</v>
      </c>
      <c r="F23" s="1">
        <f t="shared" si="1"/>
        <v>1659.34</v>
      </c>
    </row>
    <row r="24" spans="1:8">
      <c r="A24" t="s">
        <v>26</v>
      </c>
      <c r="B24" s="1">
        <v>0</v>
      </c>
      <c r="C24" s="1">
        <v>0</v>
      </c>
      <c r="D24" s="1">
        <f t="shared" si="0"/>
        <v>0</v>
      </c>
      <c r="E24" s="1">
        <v>0</v>
      </c>
      <c r="F24" s="1">
        <f t="shared" si="1"/>
        <v>0</v>
      </c>
    </row>
    <row r="25" spans="1:8">
      <c r="A25" t="s">
        <v>27</v>
      </c>
      <c r="B25" s="1">
        <v>0</v>
      </c>
      <c r="C25" s="1">
        <v>0</v>
      </c>
      <c r="D25" s="1">
        <f t="shared" si="0"/>
        <v>0</v>
      </c>
      <c r="E25" s="1">
        <v>0</v>
      </c>
      <c r="F25" s="1">
        <f t="shared" si="1"/>
        <v>0</v>
      </c>
    </row>
    <row r="26" spans="1:8">
      <c r="A26" t="s">
        <v>28</v>
      </c>
      <c r="B26" s="1">
        <v>2934.98</v>
      </c>
      <c r="C26" s="1">
        <v>0</v>
      </c>
      <c r="D26" s="1">
        <f t="shared" si="0"/>
        <v>2934.98</v>
      </c>
      <c r="E26" s="1">
        <v>526.15</v>
      </c>
      <c r="F26" s="1">
        <f t="shared" si="1"/>
        <v>2408.83</v>
      </c>
    </row>
    <row r="27" spans="1:8">
      <c r="A27" t="s">
        <v>29</v>
      </c>
      <c r="B27" s="1">
        <v>0</v>
      </c>
      <c r="C27" s="1">
        <v>0</v>
      </c>
      <c r="D27" s="1">
        <f t="shared" si="0"/>
        <v>0</v>
      </c>
      <c r="E27" s="1">
        <v>0</v>
      </c>
      <c r="F27" s="1">
        <f t="shared" si="1"/>
        <v>0</v>
      </c>
    </row>
    <row r="28" spans="1:8">
      <c r="A28" t="s">
        <v>30</v>
      </c>
      <c r="B28" s="1">
        <v>625.14</v>
      </c>
      <c r="C28" s="1">
        <v>0</v>
      </c>
      <c r="D28" s="1">
        <f t="shared" si="0"/>
        <v>625.14</v>
      </c>
      <c r="E28" s="1">
        <v>0</v>
      </c>
      <c r="F28" s="1">
        <f t="shared" si="1"/>
        <v>625.14</v>
      </c>
    </row>
    <row r="29" spans="1:8">
      <c r="A29" t="s">
        <v>31</v>
      </c>
      <c r="B29" s="1">
        <v>1104.08</v>
      </c>
      <c r="C29" s="1">
        <v>0</v>
      </c>
      <c r="D29" s="1">
        <f t="shared" si="0"/>
        <v>1104.08</v>
      </c>
      <c r="E29" s="1">
        <v>0</v>
      </c>
      <c r="F29" s="1">
        <f t="shared" si="1"/>
        <v>1104.08</v>
      </c>
    </row>
    <row r="30" spans="1:8">
      <c r="A30" t="s">
        <v>32</v>
      </c>
      <c r="B30" s="1">
        <v>0</v>
      </c>
      <c r="C30" s="1">
        <v>0</v>
      </c>
      <c r="D30" s="1">
        <f t="shared" si="0"/>
        <v>0</v>
      </c>
      <c r="E30" s="1">
        <v>0</v>
      </c>
      <c r="F30" s="1">
        <f t="shared" si="1"/>
        <v>0</v>
      </c>
    </row>
    <row r="31" spans="1:8">
      <c r="A31" t="s">
        <v>33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f t="shared" si="1"/>
        <v>0</v>
      </c>
    </row>
    <row r="32" spans="1:8">
      <c r="A32" t="s">
        <v>34</v>
      </c>
      <c r="B32" s="1">
        <v>0</v>
      </c>
      <c r="C32" s="1">
        <v>0</v>
      </c>
      <c r="D32" s="1">
        <f t="shared" si="0"/>
        <v>0</v>
      </c>
      <c r="E32" s="1">
        <v>0</v>
      </c>
      <c r="F32" s="1">
        <f t="shared" si="1"/>
        <v>0</v>
      </c>
    </row>
    <row r="33" spans="1:7">
      <c r="A33" t="s">
        <v>35</v>
      </c>
      <c r="B33" s="1">
        <v>0</v>
      </c>
      <c r="C33" s="1">
        <v>0</v>
      </c>
      <c r="D33" s="1">
        <f t="shared" si="0"/>
        <v>0</v>
      </c>
      <c r="E33" s="1">
        <v>0</v>
      </c>
      <c r="F33" s="1">
        <f t="shared" si="1"/>
        <v>0</v>
      </c>
    </row>
    <row r="34" spans="1:7">
      <c r="A34" t="s">
        <v>36</v>
      </c>
      <c r="B34" s="1">
        <v>0</v>
      </c>
      <c r="C34" s="1">
        <v>0</v>
      </c>
      <c r="D34" s="1">
        <f t="shared" si="0"/>
        <v>0</v>
      </c>
      <c r="E34" s="1">
        <v>0</v>
      </c>
      <c r="F34" s="1">
        <f t="shared" si="1"/>
        <v>0</v>
      </c>
    </row>
    <row r="35" spans="1:7">
      <c r="A35" t="s">
        <v>37</v>
      </c>
      <c r="B35" s="1">
        <f>SUM(B5:B34)</f>
        <v>11436.65</v>
      </c>
      <c r="C35" s="1">
        <f>SUM(C5:C34)</f>
        <v>1078.0900000000001</v>
      </c>
      <c r="D35" s="1">
        <f>SUM(B35:C35)</f>
        <v>12514.74</v>
      </c>
      <c r="E35" s="1">
        <f>SUM(E5:E34)</f>
        <v>875.64</v>
      </c>
      <c r="F35" s="1">
        <f>SUM(D35-E35)</f>
        <v>11639.1</v>
      </c>
      <c r="G35" s="1"/>
    </row>
    <row r="38" spans="1:7">
      <c r="G38" s="5"/>
    </row>
    <row r="39" spans="1:7">
      <c r="A39" t="s">
        <v>38</v>
      </c>
      <c r="B39" s="1">
        <f>SUM(B35)</f>
        <v>11436.65</v>
      </c>
      <c r="C39" t="s">
        <v>39</v>
      </c>
      <c r="E39" s="1">
        <v>11814.77</v>
      </c>
    </row>
    <row r="40" spans="1:7">
      <c r="A40" t="s">
        <v>40</v>
      </c>
      <c r="B40" s="1">
        <f>SUM(C35)</f>
        <v>1078.0900000000001</v>
      </c>
      <c r="C40" t="s">
        <v>41</v>
      </c>
      <c r="E40">
        <v>47.98</v>
      </c>
    </row>
    <row r="41" spans="1:7">
      <c r="A41" t="s">
        <v>42</v>
      </c>
      <c r="B41" s="1">
        <f>SUM(B39:B40)</f>
        <v>12514.74</v>
      </c>
      <c r="C41" t="s">
        <v>43</v>
      </c>
      <c r="E41" s="1">
        <f>SUM(E39-E40)</f>
        <v>11766.79</v>
      </c>
    </row>
    <row r="42" spans="1:7">
      <c r="A42" t="s">
        <v>44</v>
      </c>
      <c r="B42" s="1">
        <f>SUM(E35)</f>
        <v>875.64</v>
      </c>
      <c r="C42" t="s">
        <v>45</v>
      </c>
      <c r="E42" s="1">
        <v>127.69</v>
      </c>
    </row>
    <row r="43" spans="1:7">
      <c r="A43" t="s">
        <v>46</v>
      </c>
      <c r="B43" s="1">
        <f>SUM(B41-B42)</f>
        <v>11639.1</v>
      </c>
      <c r="C43" t="s">
        <v>5</v>
      </c>
      <c r="E43" s="1">
        <f>SUM(E41-E42)</f>
        <v>11639.1</v>
      </c>
    </row>
    <row r="47" spans="1:7">
      <c r="A47" t="s">
        <v>47</v>
      </c>
      <c r="B47" t="s">
        <v>48</v>
      </c>
    </row>
    <row r="48" spans="1:7">
      <c r="A48" t="s">
        <v>50</v>
      </c>
      <c r="B48" t="s">
        <v>49</v>
      </c>
    </row>
    <row r="50" spans="1:3">
      <c r="A50" s="5" t="s">
        <v>59</v>
      </c>
    </row>
    <row r="52" spans="1:3">
      <c r="A52" s="6" t="s">
        <v>54</v>
      </c>
      <c r="B52" s="6"/>
      <c r="C52" s="6"/>
    </row>
    <row r="53" spans="1:3">
      <c r="A53" s="6">
        <v>681</v>
      </c>
      <c r="B53" s="6" t="s">
        <v>55</v>
      </c>
      <c r="C53" s="6">
        <v>67.849999999999994</v>
      </c>
    </row>
    <row r="54" spans="1:3">
      <c r="A54" s="6">
        <v>682</v>
      </c>
      <c r="B54" s="6" t="s">
        <v>56</v>
      </c>
      <c r="C54" s="6">
        <v>52.94</v>
      </c>
    </row>
    <row r="55" spans="1:3">
      <c r="A55" s="6">
        <v>685</v>
      </c>
      <c r="B55" s="6" t="s">
        <v>57</v>
      </c>
      <c r="C55" s="6">
        <v>6.9</v>
      </c>
    </row>
    <row r="56" spans="1:3">
      <c r="C56">
        <f>SUM(C53:C55)</f>
        <v>127.69</v>
      </c>
    </row>
    <row r="57" spans="1:3">
      <c r="C57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opLeftCell="A34" workbookViewId="0">
      <selection activeCell="H31" sqref="H31:H33"/>
    </sheetView>
  </sheetViews>
  <sheetFormatPr defaultRowHeight="12.75"/>
  <cols>
    <col min="1" max="1" width="26" customWidth="1"/>
    <col min="2" max="2" width="15.140625" customWidth="1"/>
    <col min="3" max="3" width="10.28515625" customWidth="1"/>
    <col min="4" max="4" width="11.85546875" bestFit="1" customWidth="1"/>
    <col min="5" max="5" width="11.5703125" bestFit="1" customWidth="1"/>
    <col min="6" max="6" width="11" customWidth="1"/>
    <col min="7" max="7" width="9.28515625" bestFit="1" customWidth="1"/>
    <col min="8" max="8" width="16.28515625" bestFit="1" customWidth="1"/>
    <col min="9" max="9" width="9.28515625" bestFit="1" customWidth="1"/>
  </cols>
  <sheetData>
    <row r="1" spans="1:7">
      <c r="A1" t="s">
        <v>0</v>
      </c>
    </row>
    <row r="2" spans="1:7">
      <c r="A2" t="s">
        <v>1</v>
      </c>
    </row>
    <row r="3" spans="1:7">
      <c r="A3" s="2">
        <v>40481</v>
      </c>
    </row>
    <row r="4" spans="1:7" s="3" customFormat="1" ht="51">
      <c r="A4" s="3" t="s">
        <v>2</v>
      </c>
      <c r="B4" s="4" t="s">
        <v>3</v>
      </c>
      <c r="C4" s="4" t="s">
        <v>4</v>
      </c>
      <c r="D4" s="3" t="s">
        <v>5</v>
      </c>
      <c r="E4" s="4" t="s">
        <v>51</v>
      </c>
      <c r="F4" s="4" t="s">
        <v>6</v>
      </c>
    </row>
    <row r="5" spans="1:7">
      <c r="A5" t="s">
        <v>7</v>
      </c>
      <c r="B5" s="1">
        <v>66.900000000000006</v>
      </c>
      <c r="C5" s="1">
        <v>0</v>
      </c>
      <c r="D5" s="1">
        <f>SUM(B5:C5)</f>
        <v>66.900000000000006</v>
      </c>
      <c r="E5" s="1">
        <v>0</v>
      </c>
      <c r="F5" s="1">
        <f>SUM(D5-E5)</f>
        <v>66.900000000000006</v>
      </c>
    </row>
    <row r="6" spans="1:7">
      <c r="A6" t="s">
        <v>8</v>
      </c>
      <c r="B6" s="1">
        <v>90.32</v>
      </c>
      <c r="C6" s="1">
        <v>0</v>
      </c>
      <c r="D6" s="1">
        <f t="shared" ref="D6:D35" si="0">SUM(B6:C6)</f>
        <v>90.32</v>
      </c>
      <c r="E6" s="1">
        <v>0</v>
      </c>
      <c r="F6" s="1">
        <f t="shared" ref="F6:F34" si="1">SUM(D6-E6)</f>
        <v>90.32</v>
      </c>
    </row>
    <row r="7" spans="1:7">
      <c r="A7" t="s">
        <v>9</v>
      </c>
      <c r="B7" s="1">
        <v>72.959999999999994</v>
      </c>
      <c r="C7" s="1">
        <v>0</v>
      </c>
      <c r="D7" s="1">
        <f t="shared" si="0"/>
        <v>72.959999999999994</v>
      </c>
      <c r="E7" s="1">
        <v>0</v>
      </c>
      <c r="F7" s="1">
        <f t="shared" si="1"/>
        <v>72.959999999999994</v>
      </c>
      <c r="G7" s="1"/>
    </row>
    <row r="8" spans="1:7">
      <c r="A8" t="s">
        <v>10</v>
      </c>
      <c r="B8" s="1">
        <v>343.25</v>
      </c>
      <c r="C8" s="1">
        <v>0</v>
      </c>
      <c r="D8" s="1">
        <f t="shared" si="0"/>
        <v>343.25</v>
      </c>
      <c r="E8" s="1">
        <v>0</v>
      </c>
      <c r="F8" s="1">
        <f t="shared" si="1"/>
        <v>343.25</v>
      </c>
    </row>
    <row r="9" spans="1:7">
      <c r="A9" t="s">
        <v>11</v>
      </c>
      <c r="B9" s="1">
        <v>216</v>
      </c>
      <c r="C9" s="1">
        <v>0</v>
      </c>
      <c r="D9" s="1">
        <f t="shared" si="0"/>
        <v>216</v>
      </c>
      <c r="E9" s="1">
        <v>0</v>
      </c>
      <c r="F9" s="1">
        <f t="shared" si="1"/>
        <v>216</v>
      </c>
    </row>
    <row r="10" spans="1:7">
      <c r="A10" t="s">
        <v>12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f t="shared" si="1"/>
        <v>0</v>
      </c>
    </row>
    <row r="11" spans="1:7">
      <c r="A11" t="s">
        <v>13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f t="shared" si="1"/>
        <v>0</v>
      </c>
    </row>
    <row r="12" spans="1:7">
      <c r="A12" t="s">
        <v>14</v>
      </c>
      <c r="B12" s="1">
        <v>41.22</v>
      </c>
      <c r="C12" s="1">
        <v>0</v>
      </c>
      <c r="D12" s="1">
        <f t="shared" si="0"/>
        <v>41.22</v>
      </c>
      <c r="E12" s="1">
        <v>0</v>
      </c>
      <c r="F12" s="1">
        <f t="shared" si="1"/>
        <v>41.22</v>
      </c>
    </row>
    <row r="13" spans="1:7">
      <c r="A13" t="s">
        <v>15</v>
      </c>
      <c r="B13" s="1">
        <v>72</v>
      </c>
      <c r="C13" s="1">
        <v>0</v>
      </c>
      <c r="D13" s="1">
        <f t="shared" si="0"/>
        <v>72</v>
      </c>
      <c r="E13" s="1">
        <v>0</v>
      </c>
      <c r="F13" s="1">
        <f t="shared" si="1"/>
        <v>72</v>
      </c>
    </row>
    <row r="14" spans="1:7">
      <c r="A14" t="s">
        <v>16</v>
      </c>
      <c r="B14" s="1">
        <v>954.13</v>
      </c>
      <c r="C14" s="1">
        <v>21</v>
      </c>
      <c r="D14" s="1">
        <f t="shared" si="0"/>
        <v>975.13</v>
      </c>
      <c r="E14" s="1">
        <v>0</v>
      </c>
      <c r="F14" s="1">
        <f t="shared" si="1"/>
        <v>975.13</v>
      </c>
    </row>
    <row r="15" spans="1:7">
      <c r="A15" t="s">
        <v>17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f t="shared" si="1"/>
        <v>0</v>
      </c>
    </row>
    <row r="16" spans="1:7">
      <c r="A16" t="s">
        <v>18</v>
      </c>
      <c r="B16" s="1">
        <v>0</v>
      </c>
      <c r="C16" s="1">
        <v>0</v>
      </c>
      <c r="D16" s="1">
        <f t="shared" si="0"/>
        <v>0</v>
      </c>
      <c r="E16" s="1">
        <v>0</v>
      </c>
      <c r="F16" s="1">
        <f t="shared" si="1"/>
        <v>0</v>
      </c>
    </row>
    <row r="17" spans="1:8">
      <c r="A17" t="s">
        <v>19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f t="shared" si="1"/>
        <v>0</v>
      </c>
    </row>
    <row r="18" spans="1:8">
      <c r="A18" t="s">
        <v>20</v>
      </c>
      <c r="B18" s="1">
        <v>0</v>
      </c>
      <c r="C18" s="1">
        <v>0</v>
      </c>
      <c r="D18" s="1">
        <f t="shared" si="0"/>
        <v>0</v>
      </c>
      <c r="E18" s="1">
        <v>0</v>
      </c>
      <c r="F18" s="1">
        <f t="shared" si="1"/>
        <v>0</v>
      </c>
    </row>
    <row r="19" spans="1:8">
      <c r="A19" t="s">
        <v>21</v>
      </c>
      <c r="B19" s="1">
        <v>1348.19</v>
      </c>
      <c r="C19" s="1">
        <v>0</v>
      </c>
      <c r="D19" s="1">
        <f t="shared" si="0"/>
        <v>1348.19</v>
      </c>
      <c r="E19" s="1">
        <v>0</v>
      </c>
      <c r="F19" s="1">
        <f t="shared" si="1"/>
        <v>1348.19</v>
      </c>
      <c r="H19" s="1" t="s">
        <v>58</v>
      </c>
    </row>
    <row r="20" spans="1:8">
      <c r="A20" t="s">
        <v>22</v>
      </c>
      <c r="B20" s="1">
        <v>0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</row>
    <row r="21" spans="1:8">
      <c r="A21" t="s">
        <v>23</v>
      </c>
      <c r="B21" s="1">
        <v>0</v>
      </c>
      <c r="C21" s="1">
        <v>0</v>
      </c>
      <c r="D21" s="1">
        <f t="shared" si="0"/>
        <v>0</v>
      </c>
      <c r="E21" s="1">
        <v>0</v>
      </c>
      <c r="F21" s="1">
        <f t="shared" si="1"/>
        <v>0</v>
      </c>
    </row>
    <row r="22" spans="1:8">
      <c r="A22" t="s">
        <v>24</v>
      </c>
      <c r="B22" s="1">
        <v>2636.74</v>
      </c>
      <c r="C22" s="1">
        <v>0</v>
      </c>
      <c r="D22" s="1">
        <f t="shared" si="0"/>
        <v>2636.74</v>
      </c>
      <c r="E22" s="1">
        <v>0</v>
      </c>
      <c r="F22" s="1">
        <f t="shared" si="1"/>
        <v>2636.74</v>
      </c>
    </row>
    <row r="23" spans="1:8">
      <c r="A23" t="s">
        <v>25</v>
      </c>
      <c r="B23" s="1">
        <v>1659.34</v>
      </c>
      <c r="C23" s="1">
        <v>106.2</v>
      </c>
      <c r="D23" s="1">
        <f t="shared" si="0"/>
        <v>1765.54</v>
      </c>
      <c r="E23" s="1">
        <v>84</v>
      </c>
      <c r="F23" s="1">
        <f t="shared" si="1"/>
        <v>1681.54</v>
      </c>
    </row>
    <row r="24" spans="1:8">
      <c r="A24" t="s">
        <v>26</v>
      </c>
      <c r="B24" s="1">
        <v>0</v>
      </c>
      <c r="C24" s="1">
        <v>0</v>
      </c>
      <c r="D24" s="1">
        <f t="shared" si="0"/>
        <v>0</v>
      </c>
      <c r="E24" s="1">
        <v>0</v>
      </c>
      <c r="F24" s="1">
        <f t="shared" si="1"/>
        <v>0</v>
      </c>
    </row>
    <row r="25" spans="1:8">
      <c r="A25" t="s">
        <v>27</v>
      </c>
      <c r="B25" s="1">
        <v>0</v>
      </c>
      <c r="C25" s="1">
        <v>0</v>
      </c>
      <c r="D25" s="1">
        <f t="shared" si="0"/>
        <v>0</v>
      </c>
      <c r="E25" s="1">
        <v>0</v>
      </c>
      <c r="F25" s="1">
        <f t="shared" si="1"/>
        <v>0</v>
      </c>
    </row>
    <row r="26" spans="1:8">
      <c r="A26" t="s">
        <v>28</v>
      </c>
      <c r="B26" s="1">
        <v>2408.83</v>
      </c>
      <c r="C26" s="1">
        <v>0</v>
      </c>
      <c r="D26" s="1">
        <f t="shared" si="0"/>
        <v>2408.83</v>
      </c>
      <c r="E26" s="1">
        <v>498.79</v>
      </c>
      <c r="F26" s="1">
        <f t="shared" si="1"/>
        <v>1910.04</v>
      </c>
    </row>
    <row r="27" spans="1:8">
      <c r="A27" t="s">
        <v>29</v>
      </c>
      <c r="B27" s="1">
        <v>0</v>
      </c>
      <c r="C27" s="1">
        <v>0</v>
      </c>
      <c r="D27" s="1">
        <f t="shared" si="0"/>
        <v>0</v>
      </c>
      <c r="E27" s="1">
        <v>0</v>
      </c>
      <c r="F27" s="1">
        <f t="shared" si="1"/>
        <v>0</v>
      </c>
    </row>
    <row r="28" spans="1:8">
      <c r="A28" t="s">
        <v>30</v>
      </c>
      <c r="B28" s="1">
        <v>625.14</v>
      </c>
      <c r="C28" s="1">
        <v>0</v>
      </c>
      <c r="D28" s="1">
        <f t="shared" si="0"/>
        <v>625.14</v>
      </c>
      <c r="E28" s="1">
        <v>0</v>
      </c>
      <c r="F28" s="1">
        <f t="shared" si="1"/>
        <v>625.14</v>
      </c>
    </row>
    <row r="29" spans="1:8">
      <c r="A29" t="s">
        <v>31</v>
      </c>
      <c r="B29" s="1">
        <v>1104.08</v>
      </c>
      <c r="C29" s="1">
        <v>0</v>
      </c>
      <c r="D29" s="1">
        <f t="shared" si="0"/>
        <v>1104.08</v>
      </c>
      <c r="E29" s="1">
        <v>0</v>
      </c>
      <c r="F29" s="1">
        <f t="shared" si="1"/>
        <v>1104.08</v>
      </c>
    </row>
    <row r="30" spans="1:8">
      <c r="A30" t="s">
        <v>32</v>
      </c>
      <c r="B30" s="1">
        <v>0</v>
      </c>
      <c r="C30" s="1">
        <v>0</v>
      </c>
      <c r="D30" s="1">
        <f t="shared" si="0"/>
        <v>0</v>
      </c>
      <c r="E30" s="1">
        <v>0</v>
      </c>
      <c r="F30" s="1">
        <f t="shared" si="1"/>
        <v>0</v>
      </c>
    </row>
    <row r="31" spans="1:8">
      <c r="A31" t="s">
        <v>33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f t="shared" si="1"/>
        <v>0</v>
      </c>
    </row>
    <row r="32" spans="1:8">
      <c r="A32" t="s">
        <v>34</v>
      </c>
      <c r="B32" s="1">
        <v>0</v>
      </c>
      <c r="C32" s="1">
        <v>0</v>
      </c>
      <c r="D32" s="1">
        <f t="shared" si="0"/>
        <v>0</v>
      </c>
      <c r="E32" s="1">
        <v>0</v>
      </c>
      <c r="F32" s="1">
        <f t="shared" si="1"/>
        <v>0</v>
      </c>
    </row>
    <row r="33" spans="1:7">
      <c r="A33" t="s">
        <v>35</v>
      </c>
      <c r="B33" s="1">
        <v>0</v>
      </c>
      <c r="C33" s="1">
        <v>0</v>
      </c>
      <c r="D33" s="1">
        <f t="shared" si="0"/>
        <v>0</v>
      </c>
      <c r="E33" s="1">
        <v>0</v>
      </c>
      <c r="F33" s="1">
        <f t="shared" si="1"/>
        <v>0</v>
      </c>
    </row>
    <row r="34" spans="1:7">
      <c r="A34" t="s">
        <v>36</v>
      </c>
      <c r="B34" s="1">
        <v>0</v>
      </c>
      <c r="C34" s="1">
        <v>0</v>
      </c>
      <c r="D34" s="1">
        <f t="shared" si="0"/>
        <v>0</v>
      </c>
      <c r="E34" s="1">
        <v>0</v>
      </c>
      <c r="F34" s="1">
        <f t="shared" si="1"/>
        <v>0</v>
      </c>
    </row>
    <row r="35" spans="1:7">
      <c r="A35" t="s">
        <v>37</v>
      </c>
      <c r="B35" s="1">
        <f>SUM(B5:B34)</f>
        <v>11639.1</v>
      </c>
      <c r="C35" s="1">
        <f>SUM(C5:C34)</f>
        <v>127.2</v>
      </c>
      <c r="D35" s="1">
        <f t="shared" si="0"/>
        <v>11766.300000000001</v>
      </c>
      <c r="E35" s="1">
        <f>SUM(E5:E34)</f>
        <v>582.79</v>
      </c>
      <c r="F35" s="1">
        <f>SUM(F5:F34)</f>
        <v>11183.51</v>
      </c>
    </row>
    <row r="38" spans="1:7">
      <c r="G38" s="5"/>
    </row>
    <row r="39" spans="1:7">
      <c r="A39" t="s">
        <v>38</v>
      </c>
      <c r="B39" s="1">
        <f>SUM(B35)</f>
        <v>11639.1</v>
      </c>
      <c r="C39" t="s">
        <v>39</v>
      </c>
      <c r="E39" s="1">
        <v>11504.58</v>
      </c>
    </row>
    <row r="40" spans="1:7">
      <c r="A40" t="s">
        <v>40</v>
      </c>
      <c r="B40" s="1">
        <f>SUM(C35)</f>
        <v>127.2</v>
      </c>
      <c r="C40" t="s">
        <v>41</v>
      </c>
      <c r="E40">
        <v>47.98</v>
      </c>
    </row>
    <row r="41" spans="1:7">
      <c r="A41" t="s">
        <v>42</v>
      </c>
      <c r="B41" s="1">
        <f>SUM(B39:B40)</f>
        <v>11766.300000000001</v>
      </c>
      <c r="C41" t="s">
        <v>43</v>
      </c>
      <c r="E41" s="1">
        <f>SUM(E39-E40)</f>
        <v>11456.6</v>
      </c>
    </row>
    <row r="42" spans="1:7">
      <c r="A42" t="s">
        <v>44</v>
      </c>
      <c r="B42" s="1">
        <f>SUM(E35)</f>
        <v>582.79</v>
      </c>
      <c r="C42" t="s">
        <v>45</v>
      </c>
      <c r="E42" s="1">
        <v>273.08999999999997</v>
      </c>
    </row>
    <row r="43" spans="1:7">
      <c r="A43" t="s">
        <v>46</v>
      </c>
      <c r="B43" s="1">
        <f>SUM(B41-B42)</f>
        <v>11183.510000000002</v>
      </c>
      <c r="C43" t="s">
        <v>5</v>
      </c>
      <c r="E43" s="1">
        <f>SUM(E41-E42)</f>
        <v>11183.51</v>
      </c>
    </row>
    <row r="47" spans="1:7">
      <c r="A47" t="s">
        <v>47</v>
      </c>
      <c r="B47" t="s">
        <v>48</v>
      </c>
    </row>
    <row r="48" spans="1:7">
      <c r="A48" t="s">
        <v>50</v>
      </c>
      <c r="B48" t="s">
        <v>49</v>
      </c>
    </row>
    <row r="50" spans="1:3">
      <c r="A50" s="5"/>
    </row>
    <row r="52" spans="1:3">
      <c r="A52" s="6" t="s">
        <v>61</v>
      </c>
      <c r="B52" s="6">
        <v>47.98</v>
      </c>
      <c r="C52" s="6"/>
    </row>
    <row r="53" spans="1:3">
      <c r="A53" s="6" t="s">
        <v>60</v>
      </c>
      <c r="B53" s="6">
        <v>273.08999999999997</v>
      </c>
      <c r="C53" s="6"/>
    </row>
    <row r="54" spans="1:3">
      <c r="A54" s="6"/>
      <c r="B54" s="6"/>
      <c r="C54" s="6"/>
    </row>
    <row r="55" spans="1:3">
      <c r="A55" s="6"/>
      <c r="B55" s="6"/>
      <c r="C55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topLeftCell="A13" workbookViewId="0">
      <selection activeCell="I35" sqref="I35"/>
    </sheetView>
  </sheetViews>
  <sheetFormatPr defaultRowHeight="12.75"/>
  <cols>
    <col min="1" max="1" width="29.140625" style="7" bestFit="1" customWidth="1"/>
    <col min="2" max="2" width="11.85546875" style="7" customWidth="1"/>
    <col min="3" max="3" width="10.28515625" style="7" customWidth="1"/>
    <col min="4" max="4" width="10.5703125" style="7" customWidth="1"/>
    <col min="5" max="5" width="10.7109375" style="7" customWidth="1"/>
    <col min="6" max="6" width="11" style="7" customWidth="1"/>
    <col min="7" max="8" width="10.85546875" style="7" bestFit="1" customWidth="1"/>
    <col min="9" max="9" width="10.7109375" style="7" bestFit="1" customWidth="1"/>
    <col min="10" max="16384" width="9.140625" style="7"/>
  </cols>
  <sheetData>
    <row r="1" spans="1:10">
      <c r="A1" s="7" t="s">
        <v>0</v>
      </c>
    </row>
    <row r="2" spans="1:10">
      <c r="A2" s="7" t="s">
        <v>1</v>
      </c>
    </row>
    <row r="3" spans="1:10">
      <c r="A3" s="12">
        <v>40512</v>
      </c>
    </row>
    <row r="4" spans="1:10" s="8" customFormat="1" ht="41.25" customHeight="1">
      <c r="A4" s="8" t="s">
        <v>2</v>
      </c>
      <c r="B4" s="9" t="s">
        <v>3</v>
      </c>
      <c r="C4" s="9" t="s">
        <v>4</v>
      </c>
      <c r="D4" s="8" t="s">
        <v>5</v>
      </c>
      <c r="E4" s="9" t="s">
        <v>51</v>
      </c>
      <c r="F4" s="9" t="s">
        <v>6</v>
      </c>
      <c r="G4" s="8" t="s">
        <v>62</v>
      </c>
      <c r="H4" s="8" t="s">
        <v>62</v>
      </c>
      <c r="I4" s="8" t="s">
        <v>63</v>
      </c>
    </row>
    <row r="5" spans="1:10">
      <c r="A5" s="7" t="s">
        <v>7</v>
      </c>
      <c r="B5" s="7">
        <v>66.900000000000006</v>
      </c>
      <c r="C5" s="7">
        <v>0</v>
      </c>
      <c r="D5" s="7">
        <f t="shared" ref="D5:D34" si="0">SUM(B5:C5)</f>
        <v>66.900000000000006</v>
      </c>
      <c r="E5" s="7">
        <v>0</v>
      </c>
      <c r="F5" s="7">
        <f>SUM(D5-E5)</f>
        <v>66.900000000000006</v>
      </c>
      <c r="G5" s="7">
        <v>66.900000000000006</v>
      </c>
      <c r="I5" s="7">
        <f>SUM(F5-G5)</f>
        <v>0</v>
      </c>
    </row>
    <row r="6" spans="1:10">
      <c r="A6" s="7" t="s">
        <v>8</v>
      </c>
      <c r="B6" s="7">
        <v>90.32</v>
      </c>
      <c r="C6" s="7">
        <v>0</v>
      </c>
      <c r="D6" s="7">
        <f t="shared" si="0"/>
        <v>90.32</v>
      </c>
      <c r="E6" s="7">
        <v>0</v>
      </c>
      <c r="F6" s="7">
        <f t="shared" ref="F6:F34" si="1">SUM(D6-E6)</f>
        <v>90.32</v>
      </c>
      <c r="G6" s="7">
        <v>90.32</v>
      </c>
      <c r="I6" s="7">
        <f t="shared" ref="I6:I33" si="2">SUM(F6-G6)</f>
        <v>0</v>
      </c>
    </row>
    <row r="7" spans="1:10">
      <c r="A7" s="7" t="s">
        <v>9</v>
      </c>
      <c r="B7" s="7">
        <v>72.959999999999994</v>
      </c>
      <c r="C7" s="7">
        <v>0</v>
      </c>
      <c r="D7" s="7">
        <f t="shared" si="0"/>
        <v>72.959999999999994</v>
      </c>
      <c r="E7" s="7">
        <v>0</v>
      </c>
      <c r="F7" s="7">
        <f t="shared" si="1"/>
        <v>72.959999999999994</v>
      </c>
      <c r="G7" s="7">
        <v>72.959999999999994</v>
      </c>
      <c r="I7" s="7">
        <f t="shared" si="2"/>
        <v>0</v>
      </c>
    </row>
    <row r="8" spans="1:10">
      <c r="A8" s="7" t="s">
        <v>10</v>
      </c>
      <c r="B8" s="7">
        <v>343.25</v>
      </c>
      <c r="C8" s="7">
        <v>0</v>
      </c>
      <c r="D8" s="7">
        <f t="shared" si="0"/>
        <v>343.25</v>
      </c>
      <c r="E8" s="7">
        <v>0</v>
      </c>
      <c r="F8" s="7">
        <f t="shared" si="1"/>
        <v>343.25</v>
      </c>
      <c r="G8" s="7">
        <v>343.25</v>
      </c>
      <c r="I8" s="7">
        <f t="shared" si="2"/>
        <v>0</v>
      </c>
    </row>
    <row r="9" spans="1:10">
      <c r="A9" s="7" t="s">
        <v>11</v>
      </c>
      <c r="B9" s="7">
        <v>216</v>
      </c>
      <c r="C9" s="7">
        <v>0</v>
      </c>
      <c r="D9" s="7">
        <f t="shared" si="0"/>
        <v>216</v>
      </c>
      <c r="E9" s="7">
        <v>0</v>
      </c>
      <c r="F9" s="7">
        <f t="shared" si="1"/>
        <v>216</v>
      </c>
      <c r="G9" s="7">
        <v>216</v>
      </c>
      <c r="I9" s="7">
        <f t="shared" si="2"/>
        <v>0</v>
      </c>
    </row>
    <row r="10" spans="1:10">
      <c r="A10" s="7" t="s">
        <v>12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f t="shared" si="1"/>
        <v>0</v>
      </c>
      <c r="I10" s="7">
        <f t="shared" si="2"/>
        <v>0</v>
      </c>
    </row>
    <row r="11" spans="1:10">
      <c r="A11" s="7" t="s">
        <v>13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f t="shared" si="1"/>
        <v>0</v>
      </c>
      <c r="I11" s="7">
        <f t="shared" si="2"/>
        <v>0</v>
      </c>
    </row>
    <row r="12" spans="1:10">
      <c r="A12" s="7" t="s">
        <v>14</v>
      </c>
      <c r="B12" s="7">
        <v>41.22</v>
      </c>
      <c r="C12" s="7">
        <v>0</v>
      </c>
      <c r="D12" s="7">
        <f t="shared" si="0"/>
        <v>41.22</v>
      </c>
      <c r="E12" s="7">
        <v>0</v>
      </c>
      <c r="F12" s="7">
        <f t="shared" si="1"/>
        <v>41.22</v>
      </c>
      <c r="G12" s="7">
        <v>41.22</v>
      </c>
      <c r="I12" s="7">
        <f t="shared" si="2"/>
        <v>0</v>
      </c>
    </row>
    <row r="13" spans="1:10">
      <c r="A13" s="7" t="s">
        <v>15</v>
      </c>
      <c r="B13" s="7">
        <v>72</v>
      </c>
      <c r="C13" s="7">
        <v>0</v>
      </c>
      <c r="D13" s="7">
        <f t="shared" si="0"/>
        <v>72</v>
      </c>
      <c r="E13" s="7">
        <v>0</v>
      </c>
      <c r="F13" s="7">
        <f t="shared" si="1"/>
        <v>72</v>
      </c>
      <c r="G13" s="7">
        <v>72</v>
      </c>
      <c r="I13" s="7">
        <f t="shared" si="2"/>
        <v>0</v>
      </c>
    </row>
    <row r="14" spans="1:10">
      <c r="A14" s="10" t="s">
        <v>16</v>
      </c>
      <c r="B14" s="7">
        <v>975.13</v>
      </c>
      <c r="C14" s="7">
        <v>778.34</v>
      </c>
      <c r="D14" s="7">
        <f t="shared" si="0"/>
        <v>1753.47</v>
      </c>
      <c r="E14" s="7">
        <v>0</v>
      </c>
      <c r="F14" s="7">
        <f t="shared" si="1"/>
        <v>1753.47</v>
      </c>
      <c r="H14" s="7">
        <v>72</v>
      </c>
      <c r="I14" s="7">
        <f>SUM(F14+H14)</f>
        <v>1825.47</v>
      </c>
      <c r="J14" s="10" t="s">
        <v>58</v>
      </c>
    </row>
    <row r="15" spans="1:10">
      <c r="A15" s="7" t="s">
        <v>64</v>
      </c>
      <c r="B15" s="7">
        <v>0</v>
      </c>
      <c r="C15" s="7">
        <v>65</v>
      </c>
      <c r="D15" s="7">
        <f t="shared" si="0"/>
        <v>65</v>
      </c>
      <c r="E15" s="7">
        <v>28</v>
      </c>
      <c r="F15" s="7">
        <f t="shared" si="1"/>
        <v>37</v>
      </c>
      <c r="I15" s="7">
        <f t="shared" si="2"/>
        <v>37</v>
      </c>
    </row>
    <row r="16" spans="1:10">
      <c r="A16" s="7" t="s">
        <v>65</v>
      </c>
      <c r="B16" s="7">
        <v>0</v>
      </c>
      <c r="C16" s="7">
        <v>100</v>
      </c>
      <c r="D16" s="7">
        <f t="shared" si="0"/>
        <v>100</v>
      </c>
      <c r="E16" s="7">
        <v>32</v>
      </c>
      <c r="F16" s="7">
        <f t="shared" si="1"/>
        <v>68</v>
      </c>
      <c r="I16" s="7">
        <f t="shared" si="2"/>
        <v>68</v>
      </c>
    </row>
    <row r="17" spans="1:9">
      <c r="A17" s="7" t="s">
        <v>66</v>
      </c>
      <c r="B17" s="7">
        <v>0</v>
      </c>
      <c r="C17" s="7">
        <v>124</v>
      </c>
      <c r="D17" s="7">
        <f t="shared" si="0"/>
        <v>124</v>
      </c>
      <c r="E17" s="7">
        <v>64</v>
      </c>
      <c r="F17" s="7">
        <f t="shared" si="1"/>
        <v>60</v>
      </c>
      <c r="I17" s="7">
        <f t="shared" si="2"/>
        <v>60</v>
      </c>
    </row>
    <row r="18" spans="1:9">
      <c r="A18" s="7" t="s">
        <v>67</v>
      </c>
      <c r="B18" s="7">
        <v>0</v>
      </c>
      <c r="C18" s="7">
        <v>115.55</v>
      </c>
      <c r="D18" s="7">
        <f t="shared" si="0"/>
        <v>115.55</v>
      </c>
      <c r="E18" s="7">
        <v>96.9</v>
      </c>
      <c r="F18" s="7">
        <f t="shared" si="1"/>
        <v>18.649999999999991</v>
      </c>
      <c r="I18" s="7">
        <f t="shared" si="2"/>
        <v>18.649999999999991</v>
      </c>
    </row>
    <row r="19" spans="1:9">
      <c r="A19" s="7" t="s">
        <v>68</v>
      </c>
      <c r="B19" s="7">
        <v>0</v>
      </c>
      <c r="C19" s="7">
        <v>88</v>
      </c>
      <c r="D19" s="7">
        <f t="shared" si="0"/>
        <v>88</v>
      </c>
      <c r="E19" s="7">
        <v>83.9</v>
      </c>
      <c r="F19" s="7">
        <f t="shared" si="1"/>
        <v>4.0999999999999943</v>
      </c>
      <c r="I19" s="7">
        <f t="shared" si="2"/>
        <v>4.0999999999999943</v>
      </c>
    </row>
    <row r="20" spans="1:9">
      <c r="A20" s="7" t="s">
        <v>69</v>
      </c>
      <c r="B20" s="7">
        <v>0</v>
      </c>
      <c r="C20" s="7">
        <v>0</v>
      </c>
      <c r="D20" s="7">
        <f t="shared" si="0"/>
        <v>0</v>
      </c>
      <c r="E20" s="7">
        <v>0</v>
      </c>
      <c r="F20" s="7">
        <f t="shared" si="1"/>
        <v>0</v>
      </c>
      <c r="I20" s="7">
        <f t="shared" si="2"/>
        <v>0</v>
      </c>
    </row>
    <row r="21" spans="1:9">
      <c r="A21" s="7" t="s">
        <v>70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f t="shared" si="1"/>
        <v>0</v>
      </c>
      <c r="I21" s="7">
        <f t="shared" si="2"/>
        <v>0</v>
      </c>
    </row>
    <row r="22" spans="1:9">
      <c r="A22" s="7" t="s">
        <v>71</v>
      </c>
      <c r="B22" s="7">
        <v>0</v>
      </c>
      <c r="C22" s="7">
        <v>0</v>
      </c>
      <c r="D22" s="7">
        <f t="shared" si="0"/>
        <v>0</v>
      </c>
      <c r="E22" s="7">
        <v>0</v>
      </c>
      <c r="F22" s="7">
        <f t="shared" si="1"/>
        <v>0</v>
      </c>
      <c r="I22" s="7">
        <f t="shared" si="2"/>
        <v>0</v>
      </c>
    </row>
    <row r="23" spans="1:9">
      <c r="A23" s="7" t="s">
        <v>72</v>
      </c>
      <c r="B23" s="7">
        <v>0</v>
      </c>
      <c r="C23" s="7">
        <v>0</v>
      </c>
      <c r="D23" s="7">
        <f t="shared" si="0"/>
        <v>0</v>
      </c>
      <c r="E23" s="7">
        <v>0</v>
      </c>
      <c r="F23" s="7">
        <f t="shared" si="1"/>
        <v>0</v>
      </c>
      <c r="I23" s="7">
        <f t="shared" si="2"/>
        <v>0</v>
      </c>
    </row>
    <row r="24" spans="1:9">
      <c r="A24" s="7" t="s">
        <v>73</v>
      </c>
      <c r="B24" s="7">
        <v>0</v>
      </c>
      <c r="C24" s="7">
        <v>0</v>
      </c>
      <c r="D24" s="7">
        <f t="shared" si="0"/>
        <v>0</v>
      </c>
      <c r="E24" s="7">
        <v>0</v>
      </c>
      <c r="F24" s="7">
        <f t="shared" si="1"/>
        <v>0</v>
      </c>
      <c r="I24" s="7">
        <f t="shared" si="2"/>
        <v>0</v>
      </c>
    </row>
    <row r="25" spans="1:9">
      <c r="A25" s="7" t="s">
        <v>74</v>
      </c>
      <c r="B25" s="7">
        <v>0</v>
      </c>
      <c r="C25" s="7">
        <v>0</v>
      </c>
      <c r="D25" s="7">
        <f t="shared" si="0"/>
        <v>0</v>
      </c>
      <c r="E25" s="7">
        <v>0</v>
      </c>
      <c r="F25" s="7">
        <f t="shared" si="1"/>
        <v>0</v>
      </c>
      <c r="I25" s="7">
        <f t="shared" si="2"/>
        <v>0</v>
      </c>
    </row>
    <row r="26" spans="1:9">
      <c r="A26" s="7" t="s">
        <v>75</v>
      </c>
      <c r="B26" s="7">
        <v>0</v>
      </c>
      <c r="C26" s="7">
        <v>2</v>
      </c>
      <c r="D26" s="7">
        <f t="shared" si="0"/>
        <v>2</v>
      </c>
      <c r="E26" s="7">
        <v>0</v>
      </c>
      <c r="F26" s="7">
        <f t="shared" si="1"/>
        <v>2</v>
      </c>
      <c r="I26" s="7">
        <f t="shared" si="2"/>
        <v>2</v>
      </c>
    </row>
    <row r="27" spans="1:9">
      <c r="A27" s="10" t="s">
        <v>21</v>
      </c>
      <c r="B27" s="7">
        <v>1348.19</v>
      </c>
      <c r="C27" s="7">
        <v>47.98</v>
      </c>
      <c r="D27" s="7">
        <f t="shared" si="0"/>
        <v>1396.17</v>
      </c>
      <c r="E27" s="7">
        <v>230.71</v>
      </c>
      <c r="F27" s="7">
        <f t="shared" si="1"/>
        <v>1165.46</v>
      </c>
      <c r="I27" s="7">
        <f t="shared" si="2"/>
        <v>1165.46</v>
      </c>
    </row>
    <row r="28" spans="1:9">
      <c r="A28" s="7" t="s">
        <v>28</v>
      </c>
      <c r="B28" s="7">
        <v>1910.04</v>
      </c>
      <c r="C28" s="7">
        <v>0</v>
      </c>
      <c r="D28" s="7">
        <f t="shared" si="0"/>
        <v>1910.04</v>
      </c>
      <c r="E28" s="7">
        <v>0</v>
      </c>
      <c r="F28" s="7">
        <f t="shared" si="1"/>
        <v>1910.04</v>
      </c>
      <c r="I28" s="7">
        <f t="shared" si="2"/>
        <v>1910.04</v>
      </c>
    </row>
    <row r="29" spans="1:9">
      <c r="A29" s="10" t="s">
        <v>24</v>
      </c>
      <c r="B29" s="7">
        <v>2636.74</v>
      </c>
      <c r="C29" s="7">
        <v>0</v>
      </c>
      <c r="D29" s="7">
        <f t="shared" si="0"/>
        <v>2636.74</v>
      </c>
      <c r="E29" s="7">
        <v>110.15</v>
      </c>
      <c r="F29" s="7">
        <f t="shared" si="1"/>
        <v>2526.5899999999997</v>
      </c>
      <c r="I29" s="7">
        <f t="shared" si="2"/>
        <v>2526.5899999999997</v>
      </c>
    </row>
    <row r="30" spans="1:9">
      <c r="A30" s="7" t="s">
        <v>30</v>
      </c>
      <c r="B30" s="7">
        <v>625.14</v>
      </c>
      <c r="C30" s="7">
        <v>0</v>
      </c>
      <c r="D30" s="7">
        <f t="shared" si="0"/>
        <v>625.14</v>
      </c>
      <c r="E30" s="7">
        <v>0</v>
      </c>
      <c r="F30" s="7">
        <f t="shared" si="1"/>
        <v>625.14</v>
      </c>
      <c r="I30" s="7">
        <f t="shared" si="2"/>
        <v>625.14</v>
      </c>
    </row>
    <row r="31" spans="1:9">
      <c r="A31" s="7" t="s">
        <v>31</v>
      </c>
      <c r="B31" s="7">
        <v>1104.08</v>
      </c>
      <c r="C31" s="7">
        <v>0</v>
      </c>
      <c r="D31" s="7">
        <f t="shared" si="0"/>
        <v>1104.08</v>
      </c>
      <c r="E31" s="7">
        <v>0</v>
      </c>
      <c r="F31" s="7">
        <f t="shared" si="1"/>
        <v>1104.08</v>
      </c>
      <c r="I31" s="7">
        <f t="shared" si="2"/>
        <v>1104.08</v>
      </c>
    </row>
    <row r="32" spans="1:9">
      <c r="A32" s="10" t="s">
        <v>25</v>
      </c>
      <c r="B32" s="7">
        <v>1681.54</v>
      </c>
      <c r="C32" s="7">
        <v>2.36</v>
      </c>
      <c r="D32" s="7">
        <f t="shared" si="0"/>
        <v>1683.8999999999999</v>
      </c>
      <c r="E32" s="7">
        <v>299.83</v>
      </c>
      <c r="F32" s="7">
        <f t="shared" si="1"/>
        <v>1384.07</v>
      </c>
      <c r="H32" s="7">
        <v>830.65</v>
      </c>
      <c r="I32" s="7">
        <f>SUM(F32+H32)</f>
        <v>2214.7199999999998</v>
      </c>
    </row>
    <row r="33" spans="1:9">
      <c r="A33" s="7" t="s">
        <v>33</v>
      </c>
      <c r="B33" s="7">
        <v>0</v>
      </c>
      <c r="C33" s="7">
        <v>0</v>
      </c>
      <c r="D33" s="7">
        <f t="shared" si="0"/>
        <v>0</v>
      </c>
      <c r="E33" s="7">
        <v>0</v>
      </c>
      <c r="F33" s="7">
        <f t="shared" si="1"/>
        <v>0</v>
      </c>
      <c r="I33" s="7">
        <f t="shared" si="2"/>
        <v>0</v>
      </c>
    </row>
    <row r="34" spans="1:9">
      <c r="A34" s="7" t="s">
        <v>37</v>
      </c>
      <c r="B34" s="7">
        <f>SUM(B5:B33)</f>
        <v>11183.509999999998</v>
      </c>
      <c r="C34" s="7">
        <f>SUM(C5:C33)</f>
        <v>1323.23</v>
      </c>
      <c r="D34" s="7">
        <f t="shared" si="0"/>
        <v>12506.739999999998</v>
      </c>
      <c r="E34" s="7">
        <f>SUM(E5:E33)</f>
        <v>945.49</v>
      </c>
      <c r="F34" s="7">
        <f t="shared" si="1"/>
        <v>11561.249999999998</v>
      </c>
      <c r="G34" s="7">
        <f>SUM(G5:G33)</f>
        <v>902.65000000000009</v>
      </c>
      <c r="H34" s="7">
        <f>SUM(H5:H33)</f>
        <v>902.65</v>
      </c>
      <c r="I34" s="7">
        <f>SUM(I5:I33)</f>
        <v>11561.249999999998</v>
      </c>
    </row>
    <row r="39" spans="1:9">
      <c r="A39" s="7" t="s">
        <v>38</v>
      </c>
      <c r="B39" s="7">
        <f>SUM(B34)</f>
        <v>11183.509999999998</v>
      </c>
      <c r="C39" s="7" t="s">
        <v>39</v>
      </c>
      <c r="E39" s="7">
        <v>11561.25</v>
      </c>
    </row>
    <row r="40" spans="1:9">
      <c r="A40" s="7" t="s">
        <v>40</v>
      </c>
      <c r="B40" s="7">
        <f>SUM(C34)</f>
        <v>1323.23</v>
      </c>
      <c r="C40" s="7" t="s">
        <v>76</v>
      </c>
      <c r="E40" s="7">
        <v>0</v>
      </c>
    </row>
    <row r="41" spans="1:9">
      <c r="A41" s="7" t="s">
        <v>42</v>
      </c>
      <c r="B41" s="7">
        <f>SUM(B39:B40)</f>
        <v>12506.739999999998</v>
      </c>
      <c r="C41" s="7" t="s">
        <v>43</v>
      </c>
      <c r="E41" s="7">
        <f>SUM(E39-E40)</f>
        <v>11561.25</v>
      </c>
    </row>
    <row r="42" spans="1:9">
      <c r="A42" s="7" t="s">
        <v>44</v>
      </c>
      <c r="B42" s="7">
        <f>SUM(E34)</f>
        <v>945.49</v>
      </c>
      <c r="C42" s="7" t="s">
        <v>45</v>
      </c>
      <c r="E42" s="7">
        <v>0</v>
      </c>
    </row>
    <row r="43" spans="1:9">
      <c r="A43" s="7" t="s">
        <v>46</v>
      </c>
      <c r="B43" s="7">
        <f>SUM(B41-B42)</f>
        <v>11561.249999999998</v>
      </c>
      <c r="C43" s="7" t="s">
        <v>5</v>
      </c>
      <c r="E43" s="7">
        <f>SUM(E41-E42)</f>
        <v>11561.25</v>
      </c>
    </row>
    <row r="47" spans="1:9">
      <c r="A47" s="7" t="s">
        <v>47</v>
      </c>
      <c r="B47" s="7" t="s">
        <v>48</v>
      </c>
    </row>
    <row r="48" spans="1:9">
      <c r="A48" s="7" t="s">
        <v>50</v>
      </c>
      <c r="B48" s="7" t="s">
        <v>49</v>
      </c>
    </row>
    <row r="50" spans="1:3">
      <c r="A50" s="11"/>
      <c r="B50" s="11"/>
      <c r="C50" s="11"/>
    </row>
    <row r="51" spans="1:3">
      <c r="A51" s="11"/>
      <c r="B51" s="11"/>
      <c r="C51" s="11"/>
    </row>
    <row r="52" spans="1:3">
      <c r="A52" s="11"/>
      <c r="B52" s="11"/>
      <c r="C52" s="11"/>
    </row>
    <row r="53" spans="1:3">
      <c r="A53" s="11"/>
      <c r="B53" s="11"/>
      <c r="C53" s="11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topLeftCell="A13" workbookViewId="0">
      <selection activeCell="A3" sqref="A3"/>
    </sheetView>
  </sheetViews>
  <sheetFormatPr defaultRowHeight="12.75"/>
  <cols>
    <col min="1" max="1" width="29.140625" style="7" bestFit="1" customWidth="1"/>
    <col min="2" max="2" width="11.85546875" style="7" customWidth="1"/>
    <col min="3" max="3" width="10.28515625" style="7" customWidth="1"/>
    <col min="4" max="4" width="10.5703125" style="7" customWidth="1"/>
    <col min="5" max="5" width="10.7109375" style="7" customWidth="1"/>
    <col min="6" max="6" width="11" style="7" customWidth="1"/>
    <col min="7" max="16384" width="9.140625" style="7"/>
  </cols>
  <sheetData>
    <row r="1" spans="1:6">
      <c r="A1" s="7" t="s">
        <v>0</v>
      </c>
    </row>
    <row r="2" spans="1:6">
      <c r="A2" s="7" t="s">
        <v>1</v>
      </c>
    </row>
    <row r="3" spans="1:6">
      <c r="A3" s="12">
        <v>40907</v>
      </c>
    </row>
    <row r="4" spans="1:6" s="8" customFormat="1" ht="51">
      <c r="A4" s="8" t="s">
        <v>2</v>
      </c>
      <c r="B4" s="9" t="s">
        <v>3</v>
      </c>
      <c r="C4" s="9" t="s">
        <v>4</v>
      </c>
      <c r="D4" s="8" t="s">
        <v>5</v>
      </c>
      <c r="E4" s="9" t="s">
        <v>51</v>
      </c>
      <c r="F4" s="9" t="s">
        <v>6</v>
      </c>
    </row>
    <row r="5" spans="1:6">
      <c r="A5" s="7" t="s">
        <v>64</v>
      </c>
      <c r="B5" s="7">
        <v>37</v>
      </c>
      <c r="C5" s="7">
        <v>0</v>
      </c>
      <c r="D5" s="7">
        <f t="shared" ref="D5:D25" si="0">SUM(B5:C5)</f>
        <v>37</v>
      </c>
      <c r="E5" s="7">
        <v>0</v>
      </c>
      <c r="F5" s="7">
        <f t="shared" ref="F5:F25" si="1">SUM(D5-E5)</f>
        <v>37</v>
      </c>
    </row>
    <row r="6" spans="1:6">
      <c r="A6" s="7" t="s">
        <v>65</v>
      </c>
      <c r="B6" s="7">
        <v>68</v>
      </c>
      <c r="C6" s="7">
        <v>0</v>
      </c>
      <c r="D6" s="7">
        <f t="shared" si="0"/>
        <v>68</v>
      </c>
      <c r="E6" s="7">
        <v>0</v>
      </c>
      <c r="F6" s="7">
        <f t="shared" si="1"/>
        <v>68</v>
      </c>
    </row>
    <row r="7" spans="1:6">
      <c r="A7" s="7" t="s">
        <v>66</v>
      </c>
      <c r="B7" s="7">
        <v>60</v>
      </c>
      <c r="C7" s="7">
        <v>0</v>
      </c>
      <c r="D7" s="7">
        <f t="shared" si="0"/>
        <v>60</v>
      </c>
      <c r="E7" s="7">
        <v>0</v>
      </c>
      <c r="F7" s="7">
        <f t="shared" si="1"/>
        <v>60</v>
      </c>
    </row>
    <row r="8" spans="1:6">
      <c r="A8" s="7" t="s">
        <v>67</v>
      </c>
      <c r="B8" s="7">
        <v>18.649999999999999</v>
      </c>
      <c r="C8" s="7">
        <v>9</v>
      </c>
      <c r="D8" s="7">
        <f t="shared" si="0"/>
        <v>27.65</v>
      </c>
      <c r="E8" s="7">
        <v>9</v>
      </c>
      <c r="F8" s="7">
        <f t="shared" si="1"/>
        <v>18.649999999999999</v>
      </c>
    </row>
    <row r="9" spans="1:6">
      <c r="A9" s="7" t="s">
        <v>68</v>
      </c>
      <c r="B9" s="7">
        <v>4.0999999999999996</v>
      </c>
      <c r="C9" s="7">
        <v>0</v>
      </c>
      <c r="D9" s="7">
        <f t="shared" si="0"/>
        <v>4.0999999999999996</v>
      </c>
      <c r="E9" s="7">
        <v>0</v>
      </c>
      <c r="F9" s="7">
        <f t="shared" si="1"/>
        <v>4.0999999999999996</v>
      </c>
    </row>
    <row r="10" spans="1:6">
      <c r="A10" s="7" t="s">
        <v>69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f t="shared" si="1"/>
        <v>0</v>
      </c>
    </row>
    <row r="11" spans="1:6">
      <c r="A11" s="7" t="s">
        <v>70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f t="shared" si="1"/>
        <v>0</v>
      </c>
    </row>
    <row r="12" spans="1:6">
      <c r="A12" s="7" t="s">
        <v>71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f t="shared" si="1"/>
        <v>0</v>
      </c>
    </row>
    <row r="13" spans="1:6">
      <c r="A13" s="7" t="s">
        <v>72</v>
      </c>
      <c r="B13" s="7">
        <v>0</v>
      </c>
      <c r="C13" s="7">
        <v>0</v>
      </c>
      <c r="D13" s="7">
        <f t="shared" si="0"/>
        <v>0</v>
      </c>
      <c r="E13" s="7">
        <v>0</v>
      </c>
      <c r="F13" s="7">
        <f t="shared" si="1"/>
        <v>0</v>
      </c>
    </row>
    <row r="14" spans="1:6">
      <c r="A14" s="7" t="s">
        <v>73</v>
      </c>
      <c r="B14" s="7">
        <v>0</v>
      </c>
      <c r="C14" s="7">
        <v>0</v>
      </c>
      <c r="D14" s="7">
        <f t="shared" si="0"/>
        <v>0</v>
      </c>
      <c r="E14" s="7">
        <v>0</v>
      </c>
      <c r="F14" s="7">
        <f t="shared" si="1"/>
        <v>0</v>
      </c>
    </row>
    <row r="15" spans="1:6">
      <c r="A15" s="7" t="s">
        <v>74</v>
      </c>
      <c r="B15" s="7">
        <v>0</v>
      </c>
      <c r="C15" s="7">
        <v>0</v>
      </c>
      <c r="D15" s="7">
        <f t="shared" si="0"/>
        <v>0</v>
      </c>
      <c r="E15" s="7">
        <v>0</v>
      </c>
      <c r="F15" s="7">
        <f t="shared" si="1"/>
        <v>0</v>
      </c>
    </row>
    <row r="16" spans="1:6">
      <c r="A16" s="10" t="s">
        <v>77</v>
      </c>
      <c r="B16" s="7">
        <v>2</v>
      </c>
      <c r="C16" s="7">
        <v>107</v>
      </c>
      <c r="D16" s="7">
        <f t="shared" si="0"/>
        <v>109</v>
      </c>
      <c r="E16" s="7">
        <v>0</v>
      </c>
      <c r="F16" s="7">
        <f t="shared" si="1"/>
        <v>109</v>
      </c>
    </row>
    <row r="17" spans="1:7">
      <c r="A17" s="10" t="s">
        <v>16</v>
      </c>
      <c r="B17" s="7">
        <v>1825.47</v>
      </c>
      <c r="C17" s="7">
        <v>103.7</v>
      </c>
      <c r="D17" s="7">
        <f t="shared" ref="D17" si="2">SUM(B17:C17)</f>
        <v>1929.17</v>
      </c>
      <c r="E17" s="7">
        <v>0</v>
      </c>
      <c r="F17" s="7">
        <f t="shared" ref="F17" si="3">SUM(D17-E17)</f>
        <v>1929.17</v>
      </c>
      <c r="G17" s="10" t="s">
        <v>58</v>
      </c>
    </row>
    <row r="18" spans="1:7">
      <c r="A18" s="10" t="s">
        <v>21</v>
      </c>
      <c r="B18" s="7">
        <v>1165.46</v>
      </c>
      <c r="C18" s="7">
        <v>0</v>
      </c>
      <c r="D18" s="7">
        <f t="shared" si="0"/>
        <v>1165.46</v>
      </c>
      <c r="E18" s="7">
        <v>0</v>
      </c>
      <c r="F18" s="7">
        <f t="shared" si="1"/>
        <v>1165.46</v>
      </c>
    </row>
    <row r="19" spans="1:7">
      <c r="A19" s="7" t="s">
        <v>28</v>
      </c>
      <c r="B19" s="7">
        <v>1910.04</v>
      </c>
      <c r="C19" s="7">
        <v>0</v>
      </c>
      <c r="D19" s="7">
        <f t="shared" si="0"/>
        <v>1910.04</v>
      </c>
      <c r="E19" s="7">
        <v>1810.94</v>
      </c>
      <c r="F19" s="7">
        <f t="shared" si="1"/>
        <v>99.099999999999909</v>
      </c>
    </row>
    <row r="20" spans="1:7">
      <c r="A20" s="10" t="s">
        <v>24</v>
      </c>
      <c r="B20" s="7">
        <v>2526.59</v>
      </c>
      <c r="C20" s="7">
        <v>0</v>
      </c>
      <c r="D20" s="7">
        <f t="shared" si="0"/>
        <v>2526.59</v>
      </c>
      <c r="E20" s="7">
        <v>0</v>
      </c>
      <c r="F20" s="7">
        <f t="shared" si="1"/>
        <v>2526.59</v>
      </c>
    </row>
    <row r="21" spans="1:7">
      <c r="A21" s="7" t="s">
        <v>30</v>
      </c>
      <c r="B21" s="7">
        <v>625.14</v>
      </c>
      <c r="C21" s="7">
        <v>0</v>
      </c>
      <c r="D21" s="7">
        <f t="shared" si="0"/>
        <v>625.14</v>
      </c>
      <c r="E21" s="7">
        <v>0</v>
      </c>
      <c r="F21" s="7">
        <f t="shared" si="1"/>
        <v>625.14</v>
      </c>
    </row>
    <row r="22" spans="1:7">
      <c r="A22" s="7" t="s">
        <v>31</v>
      </c>
      <c r="B22" s="7">
        <v>1104.08</v>
      </c>
      <c r="C22" s="7">
        <v>0</v>
      </c>
      <c r="D22" s="7">
        <f t="shared" si="0"/>
        <v>1104.08</v>
      </c>
      <c r="E22" s="7">
        <v>0</v>
      </c>
      <c r="F22" s="7">
        <f t="shared" si="1"/>
        <v>1104.08</v>
      </c>
    </row>
    <row r="23" spans="1:7">
      <c r="A23" s="10" t="s">
        <v>25</v>
      </c>
      <c r="B23" s="7">
        <v>2214.7199999999998</v>
      </c>
      <c r="C23" s="7">
        <v>654.12</v>
      </c>
      <c r="D23" s="7">
        <f t="shared" si="0"/>
        <v>2868.8399999999997</v>
      </c>
      <c r="E23" s="7">
        <v>30.57</v>
      </c>
      <c r="F23" s="7">
        <f t="shared" si="1"/>
        <v>2838.2699999999995</v>
      </c>
    </row>
    <row r="24" spans="1:7">
      <c r="A24" s="10"/>
    </row>
    <row r="25" spans="1:7">
      <c r="A25" s="7" t="s">
        <v>37</v>
      </c>
      <c r="B25" s="7">
        <f>SUM(B5:B24)</f>
        <v>11561.25</v>
      </c>
      <c r="C25" s="7">
        <f>SUM(C5:C23)</f>
        <v>873.81999999999994</v>
      </c>
      <c r="D25" s="7">
        <f t="shared" si="0"/>
        <v>12435.07</v>
      </c>
      <c r="E25" s="7">
        <f>SUM(E5:E24)</f>
        <v>1850.51</v>
      </c>
      <c r="F25" s="7">
        <f t="shared" si="1"/>
        <v>10584.56</v>
      </c>
    </row>
    <row r="30" spans="1:7">
      <c r="A30" s="7" t="s">
        <v>38</v>
      </c>
      <c r="B30" s="7">
        <f>SUM(B25)</f>
        <v>11561.25</v>
      </c>
      <c r="C30" s="7" t="s">
        <v>39</v>
      </c>
      <c r="E30" s="7">
        <v>10615.13</v>
      </c>
    </row>
    <row r="31" spans="1:7">
      <c r="A31" s="7" t="s">
        <v>40</v>
      </c>
      <c r="B31" s="7">
        <f>SUM(C25)</f>
        <v>873.81999999999994</v>
      </c>
      <c r="C31" s="7" t="s">
        <v>76</v>
      </c>
      <c r="E31" s="7">
        <v>0</v>
      </c>
    </row>
    <row r="32" spans="1:7">
      <c r="A32" s="7" t="s">
        <v>42</v>
      </c>
      <c r="B32" s="7">
        <f>SUM(B30:B31)</f>
        <v>12435.07</v>
      </c>
      <c r="C32" s="7" t="s">
        <v>43</v>
      </c>
      <c r="E32" s="7">
        <f>SUM(E30-E31)</f>
        <v>10615.13</v>
      </c>
    </row>
    <row r="33" spans="1:5">
      <c r="A33" s="7" t="s">
        <v>44</v>
      </c>
      <c r="B33" s="7">
        <f>SUM(E25)</f>
        <v>1850.51</v>
      </c>
      <c r="C33" s="7" t="s">
        <v>45</v>
      </c>
      <c r="E33" s="7">
        <v>30.57</v>
      </c>
    </row>
    <row r="34" spans="1:5">
      <c r="A34" s="7" t="s">
        <v>46</v>
      </c>
      <c r="B34" s="7">
        <f>SUM(B32-B33)</f>
        <v>10584.56</v>
      </c>
      <c r="C34" s="7" t="s">
        <v>5</v>
      </c>
      <c r="E34" s="7">
        <f>SUM(E32-E33)</f>
        <v>10584.56</v>
      </c>
    </row>
    <row r="38" spans="1:5">
      <c r="A38" s="7" t="s">
        <v>47</v>
      </c>
      <c r="B38" s="7" t="s">
        <v>48</v>
      </c>
    </row>
    <row r="39" spans="1:5">
      <c r="A39" s="7" t="s">
        <v>50</v>
      </c>
      <c r="B39" s="7" t="s">
        <v>49</v>
      </c>
    </row>
    <row r="41" spans="1:5">
      <c r="A41" s="11"/>
      <c r="B41" s="11"/>
      <c r="C41" s="11"/>
    </row>
    <row r="42" spans="1:5">
      <c r="A42" s="11"/>
      <c r="B42" s="11"/>
      <c r="C42" s="11"/>
    </row>
    <row r="43" spans="1:5">
      <c r="A43" s="11"/>
      <c r="B43" s="11"/>
      <c r="C43" s="11"/>
    </row>
    <row r="44" spans="1:5">
      <c r="A44" s="11"/>
      <c r="B44" s="11"/>
      <c r="C44" s="1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topLeftCell="A16" workbookViewId="0">
      <selection activeCell="A7" sqref="A1:XFD1048576"/>
    </sheetView>
  </sheetViews>
  <sheetFormatPr defaultRowHeight="12.75"/>
  <cols>
    <col min="1" max="1" width="29.140625" style="7" bestFit="1" customWidth="1"/>
    <col min="2" max="2" width="11.85546875" style="7" customWidth="1"/>
    <col min="3" max="3" width="10.28515625" style="7" customWidth="1"/>
    <col min="4" max="4" width="10.5703125" style="7" customWidth="1"/>
    <col min="5" max="5" width="10.7109375" style="7" customWidth="1"/>
    <col min="6" max="6" width="11" style="7" customWidth="1"/>
    <col min="7" max="16384" width="9.140625" style="7"/>
  </cols>
  <sheetData>
    <row r="1" spans="1:6">
      <c r="A1" s="7" t="s">
        <v>0</v>
      </c>
    </row>
    <row r="2" spans="1:6">
      <c r="A2" s="7" t="s">
        <v>1</v>
      </c>
    </row>
    <row r="3" spans="1:6">
      <c r="A3" s="12">
        <v>40573</v>
      </c>
    </row>
    <row r="4" spans="1:6" s="8" customFormat="1" ht="51">
      <c r="A4" s="8" t="s">
        <v>2</v>
      </c>
      <c r="B4" s="9" t="s">
        <v>3</v>
      </c>
      <c r="C4" s="9" t="s">
        <v>4</v>
      </c>
      <c r="D4" s="8" t="s">
        <v>5</v>
      </c>
      <c r="E4" s="9" t="s">
        <v>51</v>
      </c>
      <c r="F4" s="9" t="s">
        <v>6</v>
      </c>
    </row>
    <row r="5" spans="1:6">
      <c r="A5" s="7" t="s">
        <v>64</v>
      </c>
      <c r="B5" s="7">
        <v>37</v>
      </c>
      <c r="C5" s="7">
        <v>0</v>
      </c>
      <c r="D5" s="7">
        <f t="shared" ref="D5:D25" si="0">SUM(B5:C5)</f>
        <v>37</v>
      </c>
      <c r="E5" s="7">
        <v>0</v>
      </c>
      <c r="F5" s="7">
        <f t="shared" ref="F5:F25" si="1">SUM(D5-E5)</f>
        <v>37</v>
      </c>
    </row>
    <row r="6" spans="1:6">
      <c r="A6" s="7" t="s">
        <v>65</v>
      </c>
      <c r="B6" s="7">
        <v>68</v>
      </c>
      <c r="C6" s="7">
        <v>0</v>
      </c>
      <c r="D6" s="7">
        <f t="shared" si="0"/>
        <v>68</v>
      </c>
      <c r="E6" s="7">
        <v>0</v>
      </c>
      <c r="F6" s="7">
        <f t="shared" si="1"/>
        <v>68</v>
      </c>
    </row>
    <row r="7" spans="1:6">
      <c r="A7" s="7" t="s">
        <v>66</v>
      </c>
      <c r="B7" s="7">
        <v>60</v>
      </c>
      <c r="C7" s="7">
        <v>0</v>
      </c>
      <c r="D7" s="7">
        <f t="shared" si="0"/>
        <v>60</v>
      </c>
      <c r="E7" s="7">
        <v>0</v>
      </c>
      <c r="F7" s="7">
        <f t="shared" si="1"/>
        <v>60</v>
      </c>
    </row>
    <row r="8" spans="1:6">
      <c r="A8" s="7" t="s">
        <v>67</v>
      </c>
      <c r="B8" s="7">
        <v>18.649999999999999</v>
      </c>
      <c r="C8" s="7">
        <v>0</v>
      </c>
      <c r="D8" s="7">
        <f t="shared" si="0"/>
        <v>18.649999999999999</v>
      </c>
      <c r="E8" s="7">
        <v>0</v>
      </c>
      <c r="F8" s="7">
        <f t="shared" si="1"/>
        <v>18.649999999999999</v>
      </c>
    </row>
    <row r="9" spans="1:6">
      <c r="A9" s="7" t="s">
        <v>68</v>
      </c>
      <c r="B9" s="7">
        <v>4.0999999999999996</v>
      </c>
      <c r="C9" s="7">
        <v>0</v>
      </c>
      <c r="D9" s="7">
        <f t="shared" si="0"/>
        <v>4.0999999999999996</v>
      </c>
      <c r="E9" s="7">
        <v>0</v>
      </c>
      <c r="F9" s="7">
        <f t="shared" si="1"/>
        <v>4.0999999999999996</v>
      </c>
    </row>
    <row r="10" spans="1:6">
      <c r="A10" s="7" t="s">
        <v>69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f t="shared" si="1"/>
        <v>0</v>
      </c>
    </row>
    <row r="11" spans="1:6">
      <c r="A11" s="7" t="s">
        <v>70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f t="shared" si="1"/>
        <v>0</v>
      </c>
    </row>
    <row r="12" spans="1:6">
      <c r="A12" s="7" t="s">
        <v>71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f t="shared" si="1"/>
        <v>0</v>
      </c>
    </row>
    <row r="13" spans="1:6">
      <c r="A13" s="7" t="s">
        <v>72</v>
      </c>
      <c r="B13" s="7">
        <v>0</v>
      </c>
      <c r="C13" s="7">
        <v>0</v>
      </c>
      <c r="D13" s="7">
        <f t="shared" si="0"/>
        <v>0</v>
      </c>
      <c r="E13" s="7">
        <v>0</v>
      </c>
      <c r="F13" s="7">
        <f t="shared" si="1"/>
        <v>0</v>
      </c>
    </row>
    <row r="14" spans="1:6">
      <c r="A14" s="7" t="s">
        <v>73</v>
      </c>
      <c r="B14" s="7">
        <v>0</v>
      </c>
      <c r="C14" s="7">
        <v>0</v>
      </c>
      <c r="D14" s="7">
        <f t="shared" si="0"/>
        <v>0</v>
      </c>
      <c r="E14" s="7">
        <v>0</v>
      </c>
      <c r="F14" s="7">
        <f t="shared" si="1"/>
        <v>0</v>
      </c>
    </row>
    <row r="15" spans="1:6">
      <c r="A15" s="7" t="s">
        <v>74</v>
      </c>
      <c r="B15" s="7">
        <v>0</v>
      </c>
      <c r="C15" s="7">
        <v>0</v>
      </c>
      <c r="D15" s="7">
        <f t="shared" si="0"/>
        <v>0</v>
      </c>
      <c r="E15" s="7">
        <v>0</v>
      </c>
      <c r="F15" s="7">
        <f t="shared" si="1"/>
        <v>0</v>
      </c>
    </row>
    <row r="16" spans="1:6">
      <c r="A16" s="10" t="s">
        <v>77</v>
      </c>
      <c r="B16" s="7">
        <v>109</v>
      </c>
      <c r="C16" s="7">
        <v>0</v>
      </c>
      <c r="D16" s="7">
        <f t="shared" si="0"/>
        <v>109</v>
      </c>
      <c r="E16" s="7">
        <v>0</v>
      </c>
      <c r="F16" s="7">
        <f t="shared" si="1"/>
        <v>109</v>
      </c>
    </row>
    <row r="17" spans="1:7">
      <c r="A17" s="10" t="s">
        <v>16</v>
      </c>
      <c r="B17" s="7">
        <v>1929.17</v>
      </c>
      <c r="C17" s="7">
        <v>417.44</v>
      </c>
      <c r="D17" s="7">
        <f t="shared" si="0"/>
        <v>2346.61</v>
      </c>
      <c r="E17" s="7">
        <v>1000</v>
      </c>
      <c r="F17" s="7">
        <f t="shared" si="1"/>
        <v>1346.6100000000001</v>
      </c>
      <c r="G17" s="10" t="s">
        <v>58</v>
      </c>
    </row>
    <row r="18" spans="1:7">
      <c r="A18" s="10" t="s">
        <v>21</v>
      </c>
      <c r="B18" s="7">
        <v>1165.46</v>
      </c>
      <c r="C18" s="7">
        <v>0</v>
      </c>
      <c r="D18" s="7">
        <f t="shared" si="0"/>
        <v>1165.46</v>
      </c>
      <c r="E18" s="7">
        <v>0</v>
      </c>
      <c r="F18" s="7">
        <f t="shared" si="1"/>
        <v>1165.46</v>
      </c>
    </row>
    <row r="19" spans="1:7">
      <c r="A19" s="7" t="s">
        <v>28</v>
      </c>
      <c r="B19" s="7">
        <v>99.1</v>
      </c>
      <c r="C19" s="7">
        <v>0</v>
      </c>
      <c r="D19" s="7">
        <f t="shared" si="0"/>
        <v>99.1</v>
      </c>
      <c r="E19" s="7">
        <v>0</v>
      </c>
      <c r="F19" s="7">
        <f t="shared" si="1"/>
        <v>99.1</v>
      </c>
    </row>
    <row r="20" spans="1:7">
      <c r="A20" s="10" t="s">
        <v>24</v>
      </c>
      <c r="B20" s="7">
        <v>2526.59</v>
      </c>
      <c r="C20" s="7">
        <v>1538.4</v>
      </c>
      <c r="D20" s="7">
        <f t="shared" si="0"/>
        <v>4064.9900000000002</v>
      </c>
      <c r="E20" s="7">
        <v>1552.28</v>
      </c>
      <c r="F20" s="7">
        <f t="shared" si="1"/>
        <v>2512.71</v>
      </c>
    </row>
    <row r="21" spans="1:7">
      <c r="A21" s="7" t="s">
        <v>30</v>
      </c>
      <c r="B21" s="7">
        <v>625.14</v>
      </c>
      <c r="C21" s="7">
        <v>135</v>
      </c>
      <c r="D21" s="7">
        <f t="shared" si="0"/>
        <v>760.14</v>
      </c>
      <c r="E21" s="7">
        <v>0</v>
      </c>
      <c r="F21" s="7">
        <f t="shared" si="1"/>
        <v>760.14</v>
      </c>
    </row>
    <row r="22" spans="1:7">
      <c r="A22" s="7" t="s">
        <v>31</v>
      </c>
      <c r="B22" s="7">
        <v>1104.08</v>
      </c>
      <c r="C22" s="7">
        <v>15</v>
      </c>
      <c r="D22" s="7">
        <f t="shared" si="0"/>
        <v>1119.08</v>
      </c>
      <c r="E22" s="7">
        <v>500</v>
      </c>
      <c r="F22" s="7">
        <f t="shared" si="1"/>
        <v>619.07999999999993</v>
      </c>
    </row>
    <row r="23" spans="1:7">
      <c r="A23" s="10" t="s">
        <v>25</v>
      </c>
      <c r="B23" s="7">
        <v>2838.27</v>
      </c>
      <c r="C23" s="7">
        <v>2.2999999999999998</v>
      </c>
      <c r="D23" s="7">
        <f t="shared" si="0"/>
        <v>2840.57</v>
      </c>
      <c r="E23" s="7">
        <v>187.88</v>
      </c>
      <c r="F23" s="7">
        <f t="shared" si="1"/>
        <v>2652.69</v>
      </c>
    </row>
    <row r="24" spans="1:7">
      <c r="A24" s="10"/>
    </row>
    <row r="25" spans="1:7">
      <c r="A25" s="7" t="s">
        <v>37</v>
      </c>
      <c r="B25" s="7">
        <f>SUM(B5:B24)</f>
        <v>10584.56</v>
      </c>
      <c r="C25" s="7">
        <f>SUM(C5:C23)</f>
        <v>2108.1400000000003</v>
      </c>
      <c r="D25" s="7">
        <f t="shared" si="0"/>
        <v>12692.7</v>
      </c>
      <c r="E25" s="7">
        <f>SUM(E5:E24)</f>
        <v>3240.16</v>
      </c>
      <c r="F25" s="7">
        <f t="shared" si="1"/>
        <v>9452.5400000000009</v>
      </c>
    </row>
    <row r="30" spans="1:7">
      <c r="A30" s="7" t="s">
        <v>38</v>
      </c>
      <c r="B30" s="7">
        <f>SUM(B25)</f>
        <v>10584.56</v>
      </c>
      <c r="C30" s="7" t="s">
        <v>39</v>
      </c>
      <c r="E30" s="7">
        <v>9608.86</v>
      </c>
    </row>
    <row r="31" spans="1:7">
      <c r="A31" s="7" t="s">
        <v>40</v>
      </c>
      <c r="B31" s="7">
        <f>SUM(C25)</f>
        <v>2108.1400000000003</v>
      </c>
      <c r="C31" s="7" t="s">
        <v>76</v>
      </c>
      <c r="E31" s="7">
        <v>0</v>
      </c>
    </row>
    <row r="32" spans="1:7">
      <c r="A32" s="7" t="s">
        <v>42</v>
      </c>
      <c r="B32" s="7">
        <f>SUM(B30:B31)</f>
        <v>12692.7</v>
      </c>
      <c r="C32" s="7" t="s">
        <v>43</v>
      </c>
      <c r="E32" s="7">
        <f>SUM(E30+E31)</f>
        <v>9608.86</v>
      </c>
    </row>
    <row r="33" spans="1:5">
      <c r="A33" s="7" t="s">
        <v>44</v>
      </c>
      <c r="B33" s="7">
        <f>SUM(E25)</f>
        <v>3240.16</v>
      </c>
      <c r="C33" s="7" t="s">
        <v>45</v>
      </c>
      <c r="E33" s="7">
        <v>156.34</v>
      </c>
    </row>
    <row r="34" spans="1:5">
      <c r="A34" s="7" t="s">
        <v>46</v>
      </c>
      <c r="B34" s="7">
        <f>SUM(B32-B33)</f>
        <v>9452.5400000000009</v>
      </c>
      <c r="C34" s="7" t="s">
        <v>5</v>
      </c>
      <c r="E34" s="7">
        <f>SUM(E32-E33)</f>
        <v>9452.52</v>
      </c>
    </row>
    <row r="38" spans="1:5">
      <c r="A38" s="7" t="s">
        <v>47</v>
      </c>
      <c r="B38" s="7" t="s">
        <v>48</v>
      </c>
    </row>
    <row r="39" spans="1:5">
      <c r="A39" s="7" t="s">
        <v>50</v>
      </c>
      <c r="B39" s="7" t="s">
        <v>49</v>
      </c>
    </row>
    <row r="41" spans="1:5">
      <c r="A41" s="11"/>
      <c r="B41" s="11"/>
      <c r="C41" s="11"/>
    </row>
    <row r="42" spans="1:5">
      <c r="A42" s="11" t="s">
        <v>78</v>
      </c>
      <c r="B42" s="11">
        <v>30.57</v>
      </c>
      <c r="C42" s="11"/>
    </row>
    <row r="43" spans="1:5">
      <c r="A43" s="11" t="s">
        <v>79</v>
      </c>
      <c r="B43" s="11">
        <v>125.75</v>
      </c>
      <c r="C43" s="11"/>
    </row>
    <row r="44" spans="1:5">
      <c r="A44" s="11"/>
      <c r="B44" s="11"/>
      <c r="C44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7" workbookViewId="0">
      <selection activeCell="H22" sqref="H22:H26"/>
    </sheetView>
  </sheetViews>
  <sheetFormatPr defaultRowHeight="12.75"/>
  <cols>
    <col min="1" max="1" width="29.140625" style="7" bestFit="1" customWidth="1"/>
    <col min="2" max="2" width="11.85546875" style="7" customWidth="1"/>
    <col min="3" max="3" width="10.28515625" style="7" customWidth="1"/>
    <col min="4" max="4" width="10.5703125" style="7" customWidth="1"/>
    <col min="5" max="5" width="10.7109375" style="7" customWidth="1"/>
    <col min="6" max="6" width="11" style="7" customWidth="1"/>
    <col min="7" max="16384" width="9.140625" style="7"/>
  </cols>
  <sheetData>
    <row r="1" spans="1:6">
      <c r="A1" s="7" t="s">
        <v>0</v>
      </c>
    </row>
    <row r="2" spans="1:6">
      <c r="A2" s="7" t="s">
        <v>1</v>
      </c>
    </row>
    <row r="3" spans="1:6">
      <c r="A3" s="12">
        <v>40602</v>
      </c>
    </row>
    <row r="4" spans="1:6" s="8" customFormat="1" ht="51">
      <c r="A4" s="8" t="s">
        <v>2</v>
      </c>
      <c r="B4" s="9" t="s">
        <v>3</v>
      </c>
      <c r="C4" s="9" t="s">
        <v>4</v>
      </c>
      <c r="D4" s="8" t="s">
        <v>5</v>
      </c>
      <c r="E4" s="9" t="s">
        <v>51</v>
      </c>
      <c r="F4" s="9" t="s">
        <v>6</v>
      </c>
    </row>
    <row r="5" spans="1:6">
      <c r="A5" s="7" t="s">
        <v>64</v>
      </c>
      <c r="B5" s="7">
        <v>37</v>
      </c>
      <c r="C5" s="7">
        <v>0</v>
      </c>
      <c r="D5" s="7">
        <f t="shared" ref="D5:D25" si="0">SUM(B5:C5)</f>
        <v>37</v>
      </c>
      <c r="E5" s="7">
        <v>0</v>
      </c>
      <c r="F5" s="7">
        <f t="shared" ref="F5:F25" si="1">SUM(D5-E5)</f>
        <v>37</v>
      </c>
    </row>
    <row r="6" spans="1:6">
      <c r="A6" s="7" t="s">
        <v>65</v>
      </c>
      <c r="B6" s="7">
        <v>68</v>
      </c>
      <c r="C6" s="7">
        <v>0</v>
      </c>
      <c r="D6" s="7">
        <f t="shared" si="0"/>
        <v>68</v>
      </c>
      <c r="E6" s="7">
        <v>0</v>
      </c>
      <c r="F6" s="7">
        <f t="shared" si="1"/>
        <v>68</v>
      </c>
    </row>
    <row r="7" spans="1:6">
      <c r="A7" s="7" t="s">
        <v>66</v>
      </c>
      <c r="B7" s="7">
        <v>60</v>
      </c>
      <c r="C7" s="7">
        <v>168</v>
      </c>
      <c r="D7" s="7">
        <f t="shared" si="0"/>
        <v>228</v>
      </c>
      <c r="E7" s="7">
        <v>0</v>
      </c>
      <c r="F7" s="7">
        <f t="shared" si="1"/>
        <v>228</v>
      </c>
    </row>
    <row r="8" spans="1:6">
      <c r="A8" s="7" t="s">
        <v>67</v>
      </c>
      <c r="B8" s="7">
        <v>18.649999999999999</v>
      </c>
      <c r="C8" s="7">
        <v>161</v>
      </c>
      <c r="D8" s="7">
        <f t="shared" si="0"/>
        <v>179.65</v>
      </c>
      <c r="E8" s="7">
        <v>0</v>
      </c>
      <c r="F8" s="7">
        <f t="shared" si="1"/>
        <v>179.65</v>
      </c>
    </row>
    <row r="9" spans="1:6">
      <c r="A9" s="7" t="s">
        <v>68</v>
      </c>
      <c r="B9" s="7">
        <v>4.0999999999999996</v>
      </c>
      <c r="C9" s="7">
        <v>0</v>
      </c>
      <c r="D9" s="7">
        <f t="shared" si="0"/>
        <v>4.0999999999999996</v>
      </c>
      <c r="E9" s="7">
        <v>0</v>
      </c>
      <c r="F9" s="7">
        <f t="shared" si="1"/>
        <v>4.0999999999999996</v>
      </c>
    </row>
    <row r="10" spans="1:6">
      <c r="A10" s="7" t="s">
        <v>69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f t="shared" si="1"/>
        <v>0</v>
      </c>
    </row>
    <row r="11" spans="1:6">
      <c r="A11" s="7" t="s">
        <v>70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f t="shared" si="1"/>
        <v>0</v>
      </c>
    </row>
    <row r="12" spans="1:6">
      <c r="A12" s="7" t="s">
        <v>71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f t="shared" si="1"/>
        <v>0</v>
      </c>
    </row>
    <row r="13" spans="1:6">
      <c r="A13" s="7" t="s">
        <v>72</v>
      </c>
      <c r="B13" s="7">
        <v>0</v>
      </c>
      <c r="C13" s="7">
        <v>0</v>
      </c>
      <c r="D13" s="7">
        <f t="shared" si="0"/>
        <v>0</v>
      </c>
      <c r="E13" s="7">
        <v>0</v>
      </c>
      <c r="F13" s="7">
        <f t="shared" si="1"/>
        <v>0</v>
      </c>
    </row>
    <row r="14" spans="1:6">
      <c r="A14" s="7" t="s">
        <v>73</v>
      </c>
      <c r="B14" s="7">
        <v>0</v>
      </c>
      <c r="C14" s="7">
        <v>0</v>
      </c>
      <c r="D14" s="7">
        <f t="shared" si="0"/>
        <v>0</v>
      </c>
      <c r="E14" s="7">
        <v>0</v>
      </c>
      <c r="F14" s="7">
        <f t="shared" si="1"/>
        <v>0</v>
      </c>
    </row>
    <row r="15" spans="1:6">
      <c r="A15" s="7" t="s">
        <v>74</v>
      </c>
      <c r="B15" s="7">
        <v>0</v>
      </c>
      <c r="C15" s="7">
        <v>0</v>
      </c>
      <c r="D15" s="7">
        <f t="shared" si="0"/>
        <v>0</v>
      </c>
      <c r="E15" s="7">
        <v>0</v>
      </c>
      <c r="F15" s="7">
        <f t="shared" si="1"/>
        <v>0</v>
      </c>
    </row>
    <row r="16" spans="1:6">
      <c r="A16" s="10" t="s">
        <v>77</v>
      </c>
      <c r="B16" s="7">
        <v>109</v>
      </c>
      <c r="C16" s="7">
        <v>0</v>
      </c>
      <c r="D16" s="7">
        <f t="shared" si="0"/>
        <v>109</v>
      </c>
      <c r="E16" s="7">
        <v>0</v>
      </c>
      <c r="F16" s="7">
        <f t="shared" si="1"/>
        <v>109</v>
      </c>
    </row>
    <row r="17" spans="1:7">
      <c r="A17" s="10" t="s">
        <v>16</v>
      </c>
      <c r="B17" s="7">
        <v>1346.61</v>
      </c>
      <c r="C17" s="7">
        <v>3166.84</v>
      </c>
      <c r="D17" s="7">
        <f t="shared" si="0"/>
        <v>4513.45</v>
      </c>
      <c r="E17" s="7">
        <v>0</v>
      </c>
      <c r="F17" s="7">
        <f t="shared" si="1"/>
        <v>4513.45</v>
      </c>
      <c r="G17" s="10" t="s">
        <v>58</v>
      </c>
    </row>
    <row r="18" spans="1:7">
      <c r="A18" s="10" t="s">
        <v>21</v>
      </c>
      <c r="B18" s="7">
        <v>1165.46</v>
      </c>
      <c r="C18" s="7">
        <v>0</v>
      </c>
      <c r="D18" s="7">
        <f t="shared" si="0"/>
        <v>1165.46</v>
      </c>
      <c r="E18" s="7">
        <v>0</v>
      </c>
      <c r="F18" s="7">
        <f t="shared" si="1"/>
        <v>1165.46</v>
      </c>
    </row>
    <row r="19" spans="1:7">
      <c r="A19" s="7" t="s">
        <v>28</v>
      </c>
      <c r="B19" s="7">
        <v>99.1</v>
      </c>
      <c r="C19" s="7">
        <v>1000</v>
      </c>
      <c r="D19" s="7">
        <f t="shared" si="0"/>
        <v>1099.0999999999999</v>
      </c>
      <c r="E19" s="7">
        <v>91.94</v>
      </c>
      <c r="F19" s="7">
        <f t="shared" si="1"/>
        <v>1007.1599999999999</v>
      </c>
    </row>
    <row r="20" spans="1:7">
      <c r="A20" s="10" t="s">
        <v>24</v>
      </c>
      <c r="B20" s="7">
        <v>2512.71</v>
      </c>
      <c r="C20" s="7">
        <v>60</v>
      </c>
      <c r="D20" s="7">
        <f t="shared" si="0"/>
        <v>2572.71</v>
      </c>
      <c r="E20" s="7">
        <v>297</v>
      </c>
      <c r="F20" s="7">
        <f t="shared" si="1"/>
        <v>2275.71</v>
      </c>
    </row>
    <row r="21" spans="1:7">
      <c r="A21" s="7" t="s">
        <v>30</v>
      </c>
      <c r="B21" s="7">
        <v>760.14</v>
      </c>
      <c r="C21" s="7">
        <v>0</v>
      </c>
      <c r="D21" s="7">
        <f t="shared" si="0"/>
        <v>760.14</v>
      </c>
      <c r="E21" s="7">
        <v>0</v>
      </c>
      <c r="F21" s="7">
        <f t="shared" si="1"/>
        <v>760.14</v>
      </c>
    </row>
    <row r="22" spans="1:7">
      <c r="A22" s="7" t="s">
        <v>31</v>
      </c>
      <c r="B22" s="7">
        <v>619.08000000000004</v>
      </c>
      <c r="C22" s="7">
        <v>0</v>
      </c>
      <c r="D22" s="7">
        <f t="shared" si="0"/>
        <v>619.08000000000004</v>
      </c>
      <c r="E22" s="7">
        <v>0</v>
      </c>
      <c r="F22" s="7">
        <f t="shared" si="1"/>
        <v>619.08000000000004</v>
      </c>
    </row>
    <row r="23" spans="1:7">
      <c r="A23" s="10" t="s">
        <v>25</v>
      </c>
      <c r="B23" s="7">
        <v>2652.69</v>
      </c>
      <c r="C23" s="7">
        <v>2.38</v>
      </c>
      <c r="D23" s="7">
        <f t="shared" si="0"/>
        <v>2655.07</v>
      </c>
      <c r="E23" s="7">
        <v>0.18</v>
      </c>
      <c r="F23" s="7">
        <f t="shared" si="1"/>
        <v>2654.8900000000003</v>
      </c>
    </row>
    <row r="24" spans="1:7">
      <c r="A24" s="10"/>
    </row>
    <row r="25" spans="1:7">
      <c r="A25" s="7" t="s">
        <v>37</v>
      </c>
      <c r="B25" s="7">
        <f>SUM(B5:B24)</f>
        <v>9452.5399999999991</v>
      </c>
      <c r="C25" s="7">
        <f>SUM(C5:C23)</f>
        <v>4558.22</v>
      </c>
      <c r="D25" s="7">
        <f t="shared" si="0"/>
        <v>14010.759999999998</v>
      </c>
      <c r="E25" s="7">
        <f>SUM(E5:E24)</f>
        <v>389.12</v>
      </c>
      <c r="F25" s="7">
        <f t="shared" si="1"/>
        <v>13621.639999999998</v>
      </c>
    </row>
    <row r="30" spans="1:7">
      <c r="A30" s="7" t="s">
        <v>38</v>
      </c>
      <c r="B30" s="7">
        <f>SUM(B25)</f>
        <v>9452.5399999999991</v>
      </c>
      <c r="C30" s="7" t="s">
        <v>39</v>
      </c>
      <c r="E30" s="7">
        <v>13621.64</v>
      </c>
    </row>
    <row r="31" spans="1:7">
      <c r="A31" s="7" t="s">
        <v>40</v>
      </c>
      <c r="B31" s="7">
        <f>SUM(C25)</f>
        <v>4558.22</v>
      </c>
      <c r="C31" s="7" t="s">
        <v>76</v>
      </c>
      <c r="E31" s="7">
        <v>0</v>
      </c>
    </row>
    <row r="32" spans="1:7">
      <c r="A32" s="7" t="s">
        <v>42</v>
      </c>
      <c r="B32" s="7">
        <f>SUM(B30:B31)</f>
        <v>14010.759999999998</v>
      </c>
      <c r="C32" s="7" t="s">
        <v>43</v>
      </c>
      <c r="E32" s="7">
        <f>SUM(E30+E31)</f>
        <v>13621.64</v>
      </c>
    </row>
    <row r="33" spans="1:5">
      <c r="A33" s="7" t="s">
        <v>44</v>
      </c>
      <c r="B33" s="7">
        <f>SUM(E25)</f>
        <v>389.12</v>
      </c>
      <c r="C33" s="7" t="s">
        <v>45</v>
      </c>
      <c r="E33" s="7">
        <v>0</v>
      </c>
    </row>
    <row r="34" spans="1:5">
      <c r="A34" s="7" t="s">
        <v>46</v>
      </c>
      <c r="B34" s="7">
        <f>SUM(B32-B33)</f>
        <v>13621.639999999998</v>
      </c>
      <c r="C34" s="7" t="s">
        <v>5</v>
      </c>
      <c r="E34" s="7">
        <f>SUM(E32-E33)</f>
        <v>13621.64</v>
      </c>
    </row>
    <row r="38" spans="1:5">
      <c r="A38" s="7" t="s">
        <v>47</v>
      </c>
      <c r="B38" s="7" t="s">
        <v>48</v>
      </c>
    </row>
    <row r="39" spans="1:5">
      <c r="A39" s="7" t="s">
        <v>50</v>
      </c>
      <c r="B39" s="7" t="s">
        <v>49</v>
      </c>
    </row>
    <row r="41" spans="1:5">
      <c r="A41" s="11"/>
      <c r="B41" s="11"/>
      <c r="C41" s="11"/>
    </row>
    <row r="42" spans="1:5">
      <c r="A42" s="11"/>
      <c r="B42" s="11"/>
      <c r="C42" s="11"/>
    </row>
    <row r="43" spans="1:5">
      <c r="A43" s="11"/>
      <c r="B43" s="11"/>
      <c r="C43" s="11"/>
    </row>
    <row r="44" spans="1:5">
      <c r="A44" s="11"/>
      <c r="B44" s="11"/>
      <c r="C44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072010</vt:lpstr>
      <vt:lpstr>0810</vt:lpstr>
      <vt:lpstr>910</vt:lpstr>
      <vt:lpstr>1010</vt:lpstr>
      <vt:lpstr>1110</vt:lpstr>
      <vt:lpstr>1210</vt:lpstr>
      <vt:lpstr>0111</vt:lpstr>
      <vt:lpstr>0211</vt:lpstr>
    </vt:vector>
  </TitlesOfParts>
  <Company>Southgate Independent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Kim Simpson</cp:lastModifiedBy>
  <cp:lastPrinted>2011-03-14T14:38:33Z</cp:lastPrinted>
  <dcterms:created xsi:type="dcterms:W3CDTF">2009-09-17T21:38:48Z</dcterms:created>
  <dcterms:modified xsi:type="dcterms:W3CDTF">2011-03-21T14:53:08Z</dcterms:modified>
</cp:coreProperties>
</file>