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ny.collins\Documents\Attendance\Membership\2025-26\"/>
    </mc:Choice>
  </mc:AlternateContent>
  <xr:revisionPtr revIDLastSave="0" documentId="8_{4163525F-1CC6-452A-98EB-C83341AD7BD1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Month 1" sheetId="1" r:id="rId1"/>
    <sheet name="Month 2" sheetId="2" r:id="rId2"/>
    <sheet name="Month 3" sheetId="3" r:id="rId3"/>
    <sheet name="Month 4" sheetId="4" r:id="rId4"/>
    <sheet name="Month 5" sheetId="5" r:id="rId5"/>
    <sheet name="Month 6" sheetId="6" r:id="rId6"/>
    <sheet name="Month 7" sheetId="7" r:id="rId7"/>
    <sheet name="Month 8" sheetId="8" r:id="rId8"/>
    <sheet name="Month 9" sheetId="11" r:id="rId9"/>
    <sheet name="Month 10" sheetId="12" r:id="rId10"/>
    <sheet name="YTD Attn %" sheetId="10" r:id="rId11"/>
    <sheet name="YTD Chronic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6" l="1"/>
  <c r="H21" i="6"/>
  <c r="H16" i="6"/>
  <c r="H26" i="5"/>
  <c r="H14" i="6"/>
  <c r="H19" i="6"/>
  <c r="H26" i="4"/>
  <c r="H10" i="4"/>
  <c r="H9" i="4"/>
  <c r="H8" i="4"/>
  <c r="H7" i="4"/>
  <c r="H6" i="4"/>
  <c r="H5" i="4"/>
  <c r="H6" i="11"/>
  <c r="H9" i="7"/>
  <c r="H7" i="7"/>
  <c r="E21" i="12"/>
  <c r="D21" i="12"/>
  <c r="C21" i="12"/>
  <c r="B21" i="12"/>
  <c r="H20" i="12"/>
  <c r="H19" i="12"/>
  <c r="D16" i="12"/>
  <c r="C16" i="12"/>
  <c r="B16" i="12"/>
  <c r="H15" i="12"/>
  <c r="H14" i="12"/>
  <c r="G11" i="12"/>
  <c r="F11" i="12"/>
  <c r="E11" i="12"/>
  <c r="D11" i="12"/>
  <c r="C11" i="12"/>
  <c r="B11" i="12"/>
  <c r="H10" i="12"/>
  <c r="H9" i="12"/>
  <c r="H8" i="12"/>
  <c r="H7" i="12"/>
  <c r="H6" i="12"/>
  <c r="H5" i="12"/>
  <c r="E21" i="11"/>
  <c r="D21" i="11"/>
  <c r="C21" i="11"/>
  <c r="B21" i="11"/>
  <c r="H20" i="11"/>
  <c r="H19" i="11"/>
  <c r="D16" i="11"/>
  <c r="C16" i="11"/>
  <c r="B16" i="11"/>
  <c r="H15" i="11"/>
  <c r="H14" i="11"/>
  <c r="G11" i="11"/>
  <c r="F11" i="11"/>
  <c r="E11" i="11"/>
  <c r="D11" i="11"/>
  <c r="C11" i="11"/>
  <c r="B11" i="11"/>
  <c r="H10" i="11"/>
  <c r="H9" i="11"/>
  <c r="H8" i="11"/>
  <c r="H7" i="11"/>
  <c r="H5" i="11"/>
  <c r="E21" i="8"/>
  <c r="D21" i="8"/>
  <c r="C21" i="8"/>
  <c r="B21" i="8"/>
  <c r="H20" i="8"/>
  <c r="H19" i="8"/>
  <c r="D16" i="8"/>
  <c r="C16" i="8"/>
  <c r="B16" i="8"/>
  <c r="H15" i="8"/>
  <c r="H14" i="8"/>
  <c r="G11" i="8"/>
  <c r="F11" i="8"/>
  <c r="E11" i="8"/>
  <c r="D11" i="8"/>
  <c r="C11" i="8"/>
  <c r="B11" i="8"/>
  <c r="H10" i="8"/>
  <c r="H9" i="8"/>
  <c r="H8" i="8"/>
  <c r="H7" i="8"/>
  <c r="H6" i="8"/>
  <c r="H5" i="8"/>
  <c r="E21" i="7"/>
  <c r="D21" i="7"/>
  <c r="C21" i="7"/>
  <c r="B21" i="7"/>
  <c r="H20" i="7"/>
  <c r="H19" i="7"/>
  <c r="D16" i="7"/>
  <c r="C16" i="7"/>
  <c r="B16" i="7"/>
  <c r="H15" i="7"/>
  <c r="H14" i="7"/>
  <c r="G11" i="7"/>
  <c r="F11" i="7"/>
  <c r="E11" i="7"/>
  <c r="D11" i="7"/>
  <c r="C11" i="7"/>
  <c r="B11" i="7"/>
  <c r="H10" i="7"/>
  <c r="H8" i="7"/>
  <c r="H6" i="7"/>
  <c r="H5" i="7"/>
  <c r="E21" i="6"/>
  <c r="D21" i="6"/>
  <c r="C21" i="6"/>
  <c r="B21" i="6"/>
  <c r="H20" i="6"/>
  <c r="D16" i="6"/>
  <c r="C16" i="6"/>
  <c r="B16" i="6"/>
  <c r="H15" i="6"/>
  <c r="G11" i="6"/>
  <c r="F11" i="6"/>
  <c r="E11" i="6"/>
  <c r="D11" i="6"/>
  <c r="C11" i="6"/>
  <c r="B11" i="6"/>
  <c r="H10" i="6"/>
  <c r="H9" i="6"/>
  <c r="H8" i="6"/>
  <c r="H7" i="6"/>
  <c r="H6" i="6"/>
  <c r="H5" i="6"/>
  <c r="H16" i="7" l="1"/>
  <c r="H16" i="12"/>
  <c r="H21" i="12"/>
  <c r="H11" i="12"/>
  <c r="H26" i="12" s="1"/>
  <c r="H21" i="11"/>
  <c r="H16" i="8"/>
  <c r="H21" i="8"/>
  <c r="H11" i="8"/>
  <c r="H16" i="11"/>
  <c r="H11" i="11"/>
  <c r="H23" i="11"/>
  <c r="H23" i="8"/>
  <c r="H23" i="12"/>
  <c r="H11" i="7"/>
  <c r="H21" i="7"/>
  <c r="H23" i="7"/>
  <c r="H23" i="6"/>
  <c r="D21" i="5"/>
  <c r="C21" i="5"/>
  <c r="H26" i="11" l="1"/>
  <c r="H26" i="8"/>
  <c r="H26" i="7"/>
  <c r="H19" i="4"/>
  <c r="H20" i="4"/>
  <c r="H26" i="3" l="1"/>
  <c r="E21" i="3"/>
  <c r="D21" i="3"/>
  <c r="C21" i="3"/>
  <c r="B21" i="3"/>
  <c r="G20" i="3"/>
  <c r="H20" i="3" s="1"/>
  <c r="G19" i="3"/>
  <c r="D16" i="3"/>
  <c r="C16" i="3"/>
  <c r="B16" i="3"/>
  <c r="H15" i="3"/>
  <c r="H14" i="3"/>
  <c r="H11" i="3"/>
  <c r="H10" i="3"/>
  <c r="H9" i="3"/>
  <c r="H8" i="3"/>
  <c r="H7" i="3"/>
  <c r="H6" i="3"/>
  <c r="H5" i="3"/>
  <c r="H23" i="3" l="1"/>
  <c r="G21" i="3"/>
  <c r="H21" i="3" s="1"/>
  <c r="H16" i="3"/>
  <c r="H19" i="3"/>
  <c r="H7" i="5" l="1"/>
  <c r="H6" i="5"/>
  <c r="H14" i="2" l="1"/>
  <c r="H20" i="1" l="1"/>
  <c r="H19" i="1"/>
  <c r="H15" i="1"/>
  <c r="H7" i="1"/>
  <c r="B11" i="1"/>
  <c r="H21" i="1" l="1"/>
  <c r="E21" i="5" l="1"/>
  <c r="B21" i="5"/>
  <c r="H20" i="5"/>
  <c r="H19" i="5"/>
  <c r="D16" i="5"/>
  <c r="C16" i="5"/>
  <c r="B16" i="5"/>
  <c r="H15" i="5"/>
  <c r="H14" i="5"/>
  <c r="G11" i="5"/>
  <c r="F11" i="5"/>
  <c r="E11" i="5"/>
  <c r="D11" i="5"/>
  <c r="C11" i="5"/>
  <c r="B11" i="5"/>
  <c r="H10" i="5"/>
  <c r="H9" i="5"/>
  <c r="H8" i="5"/>
  <c r="H5" i="5"/>
  <c r="H21" i="5" l="1"/>
  <c r="H23" i="5"/>
  <c r="H16" i="5"/>
  <c r="H11" i="5"/>
  <c r="H7" i="2" l="1"/>
  <c r="E21" i="2"/>
  <c r="D21" i="2"/>
  <c r="C21" i="2"/>
  <c r="B21" i="2"/>
  <c r="G20" i="2"/>
  <c r="H20" i="2" s="1"/>
  <c r="G19" i="2"/>
  <c r="H19" i="2" s="1"/>
  <c r="D16" i="2"/>
  <c r="C16" i="2"/>
  <c r="B16" i="2"/>
  <c r="H15" i="2"/>
  <c r="G11" i="2"/>
  <c r="F11" i="2"/>
  <c r="E11" i="2"/>
  <c r="D11" i="2"/>
  <c r="C11" i="2"/>
  <c r="B11" i="2"/>
  <c r="H10" i="2"/>
  <c r="H9" i="2"/>
  <c r="H8" i="2"/>
  <c r="H6" i="2"/>
  <c r="H5" i="2"/>
  <c r="H16" i="2" l="1"/>
  <c r="H23" i="2"/>
  <c r="G21" i="2"/>
  <c r="H21" i="2" s="1"/>
  <c r="H11" i="2"/>
  <c r="H27" i="2" l="1"/>
  <c r="D21" i="4" l="1"/>
  <c r="C11" i="1" l="1"/>
  <c r="D11" i="1"/>
  <c r="E11" i="1"/>
  <c r="F11" i="1"/>
  <c r="G11" i="1"/>
  <c r="H10" i="1"/>
  <c r="H23" i="1" s="1"/>
  <c r="B11" i="4" l="1"/>
  <c r="B16" i="4"/>
  <c r="B21" i="4"/>
  <c r="E21" i="4"/>
  <c r="C21" i="4"/>
  <c r="D16" i="4"/>
  <c r="C16" i="4"/>
  <c r="H15" i="4"/>
  <c r="H14" i="4"/>
  <c r="G11" i="4"/>
  <c r="F11" i="4"/>
  <c r="E11" i="4"/>
  <c r="D11" i="4"/>
  <c r="C11" i="4"/>
  <c r="E21" i="1"/>
  <c r="D21" i="1"/>
  <c r="C21" i="1"/>
  <c r="B21" i="1"/>
  <c r="D16" i="1"/>
  <c r="C16" i="1"/>
  <c r="B16" i="1"/>
  <c r="H14" i="1"/>
  <c r="H16" i="1" s="1"/>
  <c r="H9" i="1"/>
  <c r="H8" i="1"/>
  <c r="H6" i="1"/>
  <c r="H5" i="1"/>
  <c r="H11" i="4" l="1"/>
  <c r="H11" i="1"/>
  <c r="H28" i="1" s="1"/>
  <c r="H21" i="4"/>
  <c r="H23" i="4"/>
  <c r="H16" i="4"/>
</calcChain>
</file>

<file path=xl/sharedStrings.xml><?xml version="1.0" encoding="utf-8"?>
<sst xmlns="http://schemas.openxmlformats.org/spreadsheetml/2006/main" count="560" uniqueCount="101">
  <si>
    <t>Covington Independent Public Schools</t>
  </si>
  <si>
    <t>School</t>
  </si>
  <si>
    <t>E</t>
  </si>
  <si>
    <t>P1</t>
  </si>
  <si>
    <t>P2</t>
  </si>
  <si>
    <t>P3</t>
  </si>
  <si>
    <t>Total</t>
  </si>
  <si>
    <t>%Attn</t>
  </si>
  <si>
    <t>Latonia</t>
  </si>
  <si>
    <t>Ninth Dist.</t>
  </si>
  <si>
    <t>Sixth Dist.</t>
  </si>
  <si>
    <t>TLC</t>
  </si>
  <si>
    <t>Holmes Middle</t>
  </si>
  <si>
    <t>Holmes High</t>
  </si>
  <si>
    <t>TLC Grand Total</t>
  </si>
  <si>
    <t xml:space="preserve">Membership Grand Total </t>
  </si>
  <si>
    <t>Percentage of Attendance</t>
  </si>
  <si>
    <t>School Year</t>
  </si>
  <si>
    <t>2012-13</t>
  </si>
  <si>
    <t>2013-14</t>
  </si>
  <si>
    <t>2014-15</t>
  </si>
  <si>
    <t>2015-16</t>
  </si>
  <si>
    <t>*These numbers are subject to change due to corrections made by the schools</t>
  </si>
  <si>
    <t xml:space="preserve"> throughout the school year.</t>
  </si>
  <si>
    <t>Glenn O. Swing</t>
  </si>
  <si>
    <t>John G. Carlisle</t>
  </si>
  <si>
    <t>Ninth Dist</t>
  </si>
  <si>
    <t>Sixth Dist</t>
  </si>
  <si>
    <t>2016-17</t>
  </si>
  <si>
    <t>District Attendance Percentage</t>
  </si>
  <si>
    <t>2017-18</t>
  </si>
  <si>
    <t>% Attn 18-19</t>
  </si>
  <si>
    <t>% Attn 17-18</t>
  </si>
  <si>
    <t>% Attn 16-17</t>
  </si>
  <si>
    <t>% Attn 15-16</t>
  </si>
  <si>
    <t>% Attn 14-15</t>
  </si>
  <si>
    <t>% Attn 13-14</t>
  </si>
  <si>
    <t>% Attn 12-13</t>
  </si>
  <si>
    <t>% Attn 11-12</t>
  </si>
  <si>
    <t>% Attn 10-11</t>
  </si>
  <si>
    <t>2018-19</t>
  </si>
  <si>
    <t>throughout the school year.</t>
  </si>
  <si>
    <t xml:space="preserve">*These numbers are subject to change due </t>
  </si>
  <si>
    <t xml:space="preserve"> to corrections made by the schools</t>
  </si>
  <si>
    <t>Total Elementary  Schools</t>
  </si>
  <si>
    <t>Schools</t>
  </si>
  <si>
    <t>2019-20</t>
  </si>
  <si>
    <t>2020-21</t>
  </si>
  <si>
    <t>2021-22</t>
  </si>
  <si>
    <t>2022-23</t>
  </si>
  <si>
    <t>CAHS</t>
  </si>
  <si>
    <t>PB</t>
  </si>
  <si>
    <t>School Year Monthly</t>
  </si>
  <si>
    <r>
      <t xml:space="preserve">COVID PAID  ON 18/19, </t>
    </r>
    <r>
      <rPr>
        <sz val="9"/>
        <color rgb="FFFF0000"/>
        <rFont val="Times New Roman"/>
        <family val="1"/>
      </rPr>
      <t xml:space="preserve">Attn % n IC is </t>
    </r>
    <r>
      <rPr>
        <b/>
        <sz val="9"/>
        <color rgb="FFFF0000"/>
        <rFont val="Times New Roman"/>
        <family val="1"/>
      </rPr>
      <t>NOT</t>
    </r>
    <r>
      <rPr>
        <sz val="9"/>
        <color rgb="FFFF0000"/>
        <rFont val="Times New Roman"/>
        <family val="1"/>
      </rPr>
      <t xml:space="preserve"> Correct...KDE did not track</t>
    </r>
  </si>
  <si>
    <t>PAID ON 18/19 - REGULAR ATTENDANCE *CAHS added into enrollment/membership</t>
  </si>
  <si>
    <t>% Attn 21-22</t>
  </si>
  <si>
    <r>
      <t xml:space="preserve">% Attn 19-20 </t>
    </r>
    <r>
      <rPr>
        <sz val="11"/>
        <color rgb="FFFF0000"/>
        <rFont val="Times New Roman"/>
        <family val="1"/>
      </rPr>
      <t>COVID PD on 18/19</t>
    </r>
  </si>
  <si>
    <r>
      <t xml:space="preserve">% Attn 20-21 </t>
    </r>
    <r>
      <rPr>
        <sz val="11"/>
        <color rgb="FFFF0000"/>
        <rFont val="Times New Roman"/>
        <family val="1"/>
      </rPr>
      <t>COVID PD on 18/19</t>
    </r>
  </si>
  <si>
    <t xml:space="preserve">% Attn 22-23 </t>
  </si>
  <si>
    <t>***</t>
  </si>
  <si>
    <t>State Attendance Average based on 18/19 = 94.2%</t>
  </si>
  <si>
    <t>% Attn 23-24</t>
  </si>
  <si>
    <t>2023-24</t>
  </si>
  <si>
    <t>Yearly Attendance Winner</t>
  </si>
  <si>
    <t>2024-25</t>
  </si>
  <si>
    <t>Abs</t>
  </si>
  <si>
    <t>Chronic (YTD)</t>
  </si>
  <si>
    <r>
      <rPr>
        <sz val="11"/>
        <rFont val="Times New Roman"/>
        <family val="1"/>
      </rPr>
      <t xml:space="preserve">YTD </t>
    </r>
    <r>
      <rPr>
        <u/>
        <sz val="11"/>
        <rFont val="Times New Roman"/>
        <family val="1"/>
      </rPr>
      <t>Chronic % Attn</t>
    </r>
  </si>
  <si>
    <t>Please Note:  Attendance percentage is for the attendance month only.</t>
  </si>
  <si>
    <t>Chronic absenteeism is 10 persent or more for excused/unexcused year to date.</t>
  </si>
  <si>
    <t>State Average 92.3%</t>
  </si>
  <si>
    <t>2025-26</t>
  </si>
  <si>
    <t>Totals</t>
  </si>
  <si>
    <t>Attendance Month 9 - 4/25/2025 - 5/22/2025</t>
  </si>
  <si>
    <t>Attendance Month 10 - 5/23/2025 - 6/3/2025</t>
  </si>
  <si>
    <t>% Attn 24-25</t>
  </si>
  <si>
    <t>State Attendance Average based on 23/24 = 92.3%</t>
  </si>
  <si>
    <t>Chronic Absenteeism Comparison</t>
  </si>
  <si>
    <t>8/22/22 - 5/3/2023 school ends on 5/31/2023 - PAID ON 18/19 - REGULAR ATTN *CAHS added into enroll/membership</t>
  </si>
  <si>
    <t>% Chronic Abs 24-25</t>
  </si>
  <si>
    <t>% Chronic Abs 23-24</t>
  </si>
  <si>
    <t xml:space="preserve">% Chronic Abs 22-23 </t>
  </si>
  <si>
    <t>% Chronic Abs 21-22</t>
  </si>
  <si>
    <r>
      <t xml:space="preserve">% Chronic Abs 20-21 </t>
    </r>
    <r>
      <rPr>
        <sz val="11"/>
        <color rgb="FFFF0000"/>
        <rFont val="Times New Roman"/>
        <family val="1"/>
      </rPr>
      <t>COVID PD on 18/19</t>
    </r>
  </si>
  <si>
    <r>
      <t xml:space="preserve">% Chronic Abs 19-20 </t>
    </r>
    <r>
      <rPr>
        <sz val="11"/>
        <color rgb="FFFF0000"/>
        <rFont val="Times New Roman"/>
        <family val="1"/>
      </rPr>
      <t>COVID PD on 18/19</t>
    </r>
  </si>
  <si>
    <t>% Chronic Abs 18-19</t>
  </si>
  <si>
    <t>% Chronic Abs 17-18</t>
  </si>
  <si>
    <t xml:space="preserve">                                                                          Covington Independent Public Schools</t>
  </si>
  <si>
    <t xml:space="preserve">                                                          Year to Date Attendance Percentage - Month 1-10 Comparison</t>
  </si>
  <si>
    <t>Attendance Month 1  ~ 08/18/25 - 09/12/25</t>
  </si>
  <si>
    <t>YTD Chronic % Attn</t>
  </si>
  <si>
    <t>Attendance Month 2 ~ 09/15/25 ~ 10/13/25</t>
  </si>
  <si>
    <t>Attendance Month 3 ~10/14/2025 - 11/11/2025</t>
  </si>
  <si>
    <t>Membership</t>
  </si>
  <si>
    <t>Attendance Month 4 - 11/12/2025 - 12/10/2025</t>
  </si>
  <si>
    <t>Attendance Month 6 - 1/23/2026 - 02/19/2026</t>
  </si>
  <si>
    <t>Attendance Month 5 - 12/11/2025- 1/22/2026</t>
  </si>
  <si>
    <t>Attendance Month 7 -02/20/2026 - 03/19/ 2026</t>
  </si>
  <si>
    <t>Attendance Month 8 - 3/20/2026 - 04/23/2026</t>
  </si>
  <si>
    <t>PAID ON 18/19 - Regular Attendance. *CAHS added into enrollment/membership</t>
  </si>
  <si>
    <t>Pd on 18/19 - Regular Attendance. *CAHS added into enrollment/membership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</si>
</sst>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sz val="12"/>
      <name val="Arial"/>
      <family val="2"/>
    </font>
    <font>
      <sz val="9"/>
      <color theme="1"/>
      <name val="Times New Roman"/>
      <family val="1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1"/>
      <color theme="1"/>
      <name val="Times New Roman"/>
      <family val="1"/>
    </font>
    <font>
      <strike/>
      <sz val="9"/>
      <color theme="1"/>
      <name val="Times New Roman"/>
      <family val="1"/>
    </font>
    <font>
      <u/>
      <sz val="9"/>
      <name val="Times New Roman"/>
      <family val="1"/>
    </font>
    <font>
      <b/>
      <sz val="9"/>
      <name val="Times New Roman"/>
      <family val="1"/>
    </font>
    <font>
      <strike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8"/>
      <color theme="1"/>
      <name val="Calibri"/>
      <family val="2"/>
      <scheme val="minor"/>
    </font>
    <font>
      <i/>
      <sz val="1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9"/>
      <name val="Times New Roman"/>
      <family val="1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" xfId="0" applyFont="1" applyBorder="1"/>
    <xf numFmtId="0" fontId="6" fillId="0" borderId="0" xfId="0" applyFont="1"/>
    <xf numFmtId="0" fontId="5" fillId="0" borderId="0" xfId="0" applyFont="1"/>
    <xf numFmtId="0" fontId="7" fillId="0" borderId="0" xfId="0" applyFont="1"/>
    <xf numFmtId="0" fontId="2" fillId="2" borderId="1" xfId="0" applyFont="1" applyFill="1" applyBorder="1"/>
    <xf numFmtId="0" fontId="11" fillId="0" borderId="0" xfId="0" applyFont="1"/>
    <xf numFmtId="0" fontId="6" fillId="2" borderId="1" xfId="0" applyFont="1" applyFill="1" applyBorder="1"/>
    <xf numFmtId="0" fontId="9" fillId="0" borderId="1" xfId="0" applyFont="1" applyBorder="1"/>
    <xf numFmtId="164" fontId="6" fillId="0" borderId="1" xfId="0" applyNumberFormat="1" applyFont="1" applyBorder="1"/>
    <xf numFmtId="0" fontId="6" fillId="0" borderId="1" xfId="0" applyFont="1" applyBorder="1"/>
    <xf numFmtId="0" fontId="5" fillId="3" borderId="1" xfId="0" applyFont="1" applyFill="1" applyBorder="1"/>
    <xf numFmtId="0" fontId="7" fillId="3" borderId="1" xfId="0" applyFont="1" applyFill="1" applyBorder="1"/>
    <xf numFmtId="0" fontId="2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2" fillId="5" borderId="1" xfId="0" applyFont="1" applyFill="1" applyBorder="1"/>
    <xf numFmtId="0" fontId="12" fillId="4" borderId="0" xfId="0" applyFont="1" applyFill="1"/>
    <xf numFmtId="0" fontId="12" fillId="0" borderId="0" xfId="0" applyFont="1"/>
    <xf numFmtId="2" fontId="2" fillId="2" borderId="1" xfId="0" applyNumberFormat="1" applyFont="1" applyFill="1" applyBorder="1"/>
    <xf numFmtId="2" fontId="2" fillId="5" borderId="1" xfId="0" applyNumberFormat="1" applyFont="1" applyFill="1" applyBorder="1"/>
    <xf numFmtId="2" fontId="2" fillId="3" borderId="1" xfId="0" applyNumberFormat="1" applyFont="1" applyFill="1" applyBorder="1"/>
    <xf numFmtId="2" fontId="2" fillId="0" borderId="1" xfId="0" applyNumberFormat="1" applyFont="1" applyBorder="1"/>
    <xf numFmtId="2" fontId="0" fillId="0" borderId="0" xfId="0" applyNumberFormat="1"/>
    <xf numFmtId="0" fontId="2" fillId="6" borderId="1" xfId="0" applyFont="1" applyFill="1" applyBorder="1"/>
    <xf numFmtId="0" fontId="10" fillId="0" borderId="0" xfId="0" applyFont="1"/>
    <xf numFmtId="0" fontId="12" fillId="0" borderId="1" xfId="0" applyFont="1" applyBorder="1"/>
    <xf numFmtId="0" fontId="14" fillId="10" borderId="1" xfId="0" applyFont="1" applyFill="1" applyBorder="1" applyAlignment="1">
      <alignment wrapText="1"/>
    </xf>
    <xf numFmtId="0" fontId="14" fillId="7" borderId="1" xfId="0" applyFont="1" applyFill="1" applyBorder="1"/>
    <xf numFmtId="0" fontId="14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center" wrapText="1"/>
    </xf>
    <xf numFmtId="0" fontId="8" fillId="6" borderId="1" xfId="0" applyFont="1" applyFill="1" applyBorder="1"/>
    <xf numFmtId="0" fontId="2" fillId="11" borderId="1" xfId="0" applyFont="1" applyFill="1" applyBorder="1"/>
    <xf numFmtId="0" fontId="0" fillId="11" borderId="1" xfId="0" applyFill="1" applyBorder="1"/>
    <xf numFmtId="0" fontId="0" fillId="11" borderId="1" xfId="0" applyFill="1" applyBorder="1" applyAlignment="1">
      <alignment horizontal="center" vertical="center"/>
    </xf>
    <xf numFmtId="164" fontId="14" fillId="2" borderId="0" xfId="0" applyNumberFormat="1" applyFont="1" applyFill="1"/>
    <xf numFmtId="164" fontId="2" fillId="0" borderId="1" xfId="0" applyNumberFormat="1" applyFont="1" applyBorder="1"/>
    <xf numFmtId="0" fontId="2" fillId="0" borderId="0" xfId="0" applyFont="1"/>
    <xf numFmtId="0" fontId="12" fillId="11" borderId="1" xfId="0" applyFont="1" applyFill="1" applyBorder="1"/>
    <xf numFmtId="0" fontId="12" fillId="11" borderId="1" xfId="0" applyFont="1" applyFill="1" applyBorder="1" applyAlignment="1">
      <alignment horizontal="center" vertical="center"/>
    </xf>
    <xf numFmtId="0" fontId="4" fillId="0" borderId="0" xfId="0" applyFont="1"/>
    <xf numFmtId="0" fontId="2" fillId="4" borderId="0" xfId="0" applyFont="1" applyFill="1"/>
    <xf numFmtId="0" fontId="9" fillId="0" borderId="0" xfId="0" applyFont="1"/>
    <xf numFmtId="0" fontId="15" fillId="0" borderId="0" xfId="0" applyFont="1"/>
    <xf numFmtId="0" fontId="18" fillId="0" borderId="1" xfId="0" applyFont="1" applyBorder="1"/>
    <xf numFmtId="2" fontId="18" fillId="0" borderId="1" xfId="0" applyNumberFormat="1" applyFont="1" applyBorder="1"/>
    <xf numFmtId="2" fontId="9" fillId="0" borderId="1" xfId="0" applyNumberFormat="1" applyFont="1" applyBorder="1"/>
    <xf numFmtId="0" fontId="19" fillId="0" borderId="0" xfId="0" applyFont="1"/>
    <xf numFmtId="164" fontId="20" fillId="2" borderId="0" xfId="0" applyNumberFormat="1" applyFont="1" applyFill="1"/>
    <xf numFmtId="0" fontId="6" fillId="8" borderId="0" xfId="0" applyFont="1" applyFill="1"/>
    <xf numFmtId="0" fontId="9" fillId="8" borderId="0" xfId="0" applyFont="1" applyFill="1"/>
    <xf numFmtId="0" fontId="21" fillId="0" borderId="1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3" fillId="0" borderId="0" xfId="0" applyFont="1"/>
    <xf numFmtId="0" fontId="2" fillId="0" borderId="2" xfId="0" applyFont="1" applyBorder="1"/>
    <xf numFmtId="0" fontId="2" fillId="9" borderId="2" xfId="0" applyFont="1" applyFill="1" applyBorder="1"/>
    <xf numFmtId="0" fontId="0" fillId="0" borderId="1" xfId="0" applyBorder="1"/>
    <xf numFmtId="0" fontId="19" fillId="0" borderId="1" xfId="0" applyFont="1" applyBorder="1"/>
    <xf numFmtId="0" fontId="2" fillId="0" borderId="0" xfId="0" applyFont="1" applyAlignment="1">
      <alignment horizontal="center" wrapText="1"/>
    </xf>
    <xf numFmtId="0" fontId="8" fillId="0" borderId="0" xfId="0" applyFont="1"/>
    <xf numFmtId="0" fontId="4" fillId="3" borderId="1" xfId="0" applyFont="1" applyFill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/>
    <xf numFmtId="0" fontId="17" fillId="6" borderId="2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2" fillId="9" borderId="1" xfId="0" applyFont="1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0" fillId="9" borderId="1" xfId="0" applyFill="1" applyBorder="1" applyAlignment="1">
      <alignment horizontal="center" wrapText="1"/>
    </xf>
    <xf numFmtId="0" fontId="2" fillId="2" borderId="0" xfId="0" applyFont="1" applyFill="1"/>
    <xf numFmtId="0" fontId="0" fillId="2" borderId="0" xfId="0" applyFill="1"/>
    <xf numFmtId="0" fontId="12" fillId="5" borderId="1" xfId="0" applyFont="1" applyFill="1" applyBorder="1"/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11" fillId="0" borderId="1" xfId="0" applyFont="1" applyBorder="1"/>
    <xf numFmtId="2" fontId="11" fillId="0" borderId="0" xfId="0" applyNumberFormat="1" applyFont="1"/>
    <xf numFmtId="2" fontId="12" fillId="0" borderId="1" xfId="0" applyNumberFormat="1" applyFont="1" applyBorder="1"/>
    <xf numFmtId="0" fontId="26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30</xdr:row>
      <xdr:rowOff>114300</xdr:rowOff>
    </xdr:from>
    <xdr:to>
      <xdr:col>9</xdr:col>
      <xdr:colOff>561975</xdr:colOff>
      <xdr:row>33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552700" y="6600825"/>
          <a:ext cx="2809875" cy="590550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*These numbers are subject to change due 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corrections made by the schools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throughout the school year.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29</xdr:row>
      <xdr:rowOff>171450</xdr:rowOff>
    </xdr:from>
    <xdr:to>
      <xdr:col>10</xdr:col>
      <xdr:colOff>285750</xdr:colOff>
      <xdr:row>33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771775" y="9848850"/>
          <a:ext cx="2838450" cy="590550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*These numbers are subject to change due 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corrections made by the schools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throughout the school year.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27</xdr:row>
      <xdr:rowOff>276224</xdr:rowOff>
    </xdr:from>
    <xdr:to>
      <xdr:col>9</xdr:col>
      <xdr:colOff>485775</xdr:colOff>
      <xdr:row>30</xdr:row>
      <xdr:rowOff>66674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4BD46E-3E52-47F0-A4FD-91E9CCA51160}"/>
            </a:ext>
          </a:extLst>
        </xdr:cNvPr>
        <xdr:cNvSpPr txBox="1"/>
      </xdr:nvSpPr>
      <xdr:spPr>
        <a:xfrm>
          <a:off x="2933700" y="6048374"/>
          <a:ext cx="2628900" cy="504825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*These numbers are subject to change due 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corrections made by the schools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throughout the school year.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38</xdr:row>
      <xdr:rowOff>104775</xdr:rowOff>
    </xdr:from>
    <xdr:to>
      <xdr:col>11</xdr:col>
      <xdr:colOff>513188</xdr:colOff>
      <xdr:row>42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E2E890-E88E-E2AB-6ABF-43B8CFAFD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8439150"/>
          <a:ext cx="3951713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38</xdr:row>
      <xdr:rowOff>90938</xdr:rowOff>
    </xdr:from>
    <xdr:to>
      <xdr:col>11</xdr:col>
      <xdr:colOff>219075</xdr:colOff>
      <xdr:row>41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53F635-FB9D-46CA-B841-244FAAADC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300" y="8234813"/>
          <a:ext cx="3638550" cy="6139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39</xdr:row>
      <xdr:rowOff>47625</xdr:rowOff>
    </xdr:from>
    <xdr:to>
      <xdr:col>11</xdr:col>
      <xdr:colOff>531541</xdr:colOff>
      <xdr:row>42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EA4124-0386-4E44-A97D-3B89E2C90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3150" y="8496300"/>
          <a:ext cx="4008166" cy="676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9</xdr:col>
      <xdr:colOff>0</xdr:colOff>
      <xdr:row>28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5581650"/>
          <a:ext cx="46005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*Please note:  </a:t>
          </a:r>
          <a:r>
            <a:rPr lang="en-US" sz="1100" b="1" baseline="0">
              <a:solidFill>
                <a:srgbClr val="FF0000"/>
              </a:solidFill>
            </a:rPr>
            <a:t>Total membership is:  3329 -</a:t>
          </a:r>
          <a:r>
            <a:rPr 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11 students attend 1 period a day from Newport for  ROTC</a:t>
          </a:r>
          <a:r>
            <a:rPr lang="en-US">
              <a:solidFill>
                <a:srgbClr val="FF0000"/>
              </a:solidFill>
            </a:rPr>
            <a:t> </a:t>
          </a:r>
        </a:p>
        <a:p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4</xdr:col>
      <xdr:colOff>0</xdr:colOff>
      <xdr:row>41</xdr:row>
      <xdr:rowOff>57150</xdr:rowOff>
    </xdr:from>
    <xdr:to>
      <xdr:col>11</xdr:col>
      <xdr:colOff>512491</xdr:colOff>
      <xdr:row>44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B9046-FF93-4AFC-B6AF-CDA41FC17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100" y="8791575"/>
          <a:ext cx="4008166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opLeftCell="A22" workbookViewId="0">
      <selection activeCell="A38" sqref="A38"/>
    </sheetView>
  </sheetViews>
  <sheetFormatPr defaultRowHeight="15" x14ac:dyDescent="0.25"/>
  <cols>
    <col min="1" max="1" width="16.140625" customWidth="1"/>
    <col min="2" max="2" width="7.28515625" bestFit="1" customWidth="1"/>
    <col min="3" max="7" width="5.7109375" customWidth="1"/>
    <col min="8" max="8" width="10.42578125" customWidth="1"/>
    <col min="9" max="9" width="6.5703125" bestFit="1" customWidth="1"/>
    <col min="10" max="10" width="10.85546875" style="86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.75" x14ac:dyDescent="0.25">
      <c r="A2" s="2" t="s">
        <v>89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05"/>
      <c r="B3" s="106"/>
      <c r="C3" s="106"/>
      <c r="D3" s="106"/>
      <c r="E3" s="106"/>
      <c r="F3" s="106"/>
      <c r="G3" s="106"/>
      <c r="H3" s="106"/>
      <c r="I3" s="106"/>
    </row>
    <row r="4" spans="1:10" ht="45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>
        <v>4</v>
      </c>
      <c r="G4" s="17">
        <v>5</v>
      </c>
      <c r="H4" s="17" t="s">
        <v>6</v>
      </c>
      <c r="I4" s="17" t="s">
        <v>7</v>
      </c>
      <c r="J4" s="91" t="s">
        <v>90</v>
      </c>
    </row>
    <row r="5" spans="1:10" x14ac:dyDescent="0.25">
      <c r="A5" s="3" t="s">
        <v>24</v>
      </c>
      <c r="B5" s="7">
        <v>72</v>
      </c>
      <c r="C5" s="7">
        <v>70</v>
      </c>
      <c r="D5" s="7">
        <v>77</v>
      </c>
      <c r="E5" s="7">
        <v>73</v>
      </c>
      <c r="F5" s="7">
        <v>56</v>
      </c>
      <c r="G5" s="7">
        <v>71</v>
      </c>
      <c r="H5" s="7">
        <f t="shared" ref="H5:H9" si="0">SUM(B5:G5)</f>
        <v>419</v>
      </c>
      <c r="I5" s="3">
        <v>96.3</v>
      </c>
      <c r="J5" s="90">
        <v>11.48</v>
      </c>
    </row>
    <row r="6" spans="1:10" x14ac:dyDescent="0.25">
      <c r="A6" s="3" t="s">
        <v>25</v>
      </c>
      <c r="B6" s="7">
        <v>59</v>
      </c>
      <c r="C6" s="7">
        <v>58</v>
      </c>
      <c r="D6" s="7">
        <v>58</v>
      </c>
      <c r="E6" s="7">
        <v>49</v>
      </c>
      <c r="F6" s="7">
        <v>65</v>
      </c>
      <c r="G6" s="7">
        <v>46</v>
      </c>
      <c r="H6" s="7">
        <f t="shared" si="0"/>
        <v>335</v>
      </c>
      <c r="I6" s="3">
        <v>96.32</v>
      </c>
      <c r="J6" s="90">
        <v>15.6</v>
      </c>
    </row>
    <row r="7" spans="1:10" x14ac:dyDescent="0.25">
      <c r="A7" s="3" t="s">
        <v>8</v>
      </c>
      <c r="B7" s="7">
        <v>41</v>
      </c>
      <c r="C7" s="7">
        <v>39</v>
      </c>
      <c r="D7" s="7">
        <v>34</v>
      </c>
      <c r="E7" s="7">
        <v>40</v>
      </c>
      <c r="F7" s="7">
        <v>38</v>
      </c>
      <c r="G7" s="7">
        <v>33</v>
      </c>
      <c r="H7" s="7">
        <f>SUM(B7:G7)</f>
        <v>225</v>
      </c>
      <c r="I7" s="3">
        <v>96.9</v>
      </c>
      <c r="J7" s="90">
        <v>10.92</v>
      </c>
    </row>
    <row r="8" spans="1:10" x14ac:dyDescent="0.25">
      <c r="A8" s="3" t="s">
        <v>9</v>
      </c>
      <c r="B8" s="7">
        <v>48</v>
      </c>
      <c r="C8" s="7">
        <v>49</v>
      </c>
      <c r="D8" s="7">
        <v>37</v>
      </c>
      <c r="E8" s="7">
        <v>57</v>
      </c>
      <c r="F8" s="7">
        <v>46</v>
      </c>
      <c r="G8" s="7">
        <v>46</v>
      </c>
      <c r="H8" s="7">
        <f t="shared" si="0"/>
        <v>283</v>
      </c>
      <c r="I8" s="3">
        <v>95.39</v>
      </c>
      <c r="J8" s="90">
        <v>20.350000000000001</v>
      </c>
    </row>
    <row r="9" spans="1:10" x14ac:dyDescent="0.25">
      <c r="A9" s="3" t="s">
        <v>10</v>
      </c>
      <c r="B9" s="7">
        <v>92</v>
      </c>
      <c r="C9" s="7">
        <v>61</v>
      </c>
      <c r="D9" s="7">
        <v>72</v>
      </c>
      <c r="E9" s="7">
        <v>79</v>
      </c>
      <c r="F9" s="7">
        <v>74</v>
      </c>
      <c r="G9" s="7">
        <v>59</v>
      </c>
      <c r="H9" s="7">
        <f t="shared" si="0"/>
        <v>437</v>
      </c>
      <c r="I9" s="28">
        <v>96.16</v>
      </c>
      <c r="J9" s="90">
        <v>13.19</v>
      </c>
    </row>
    <row r="10" spans="1:10" x14ac:dyDescent="0.25">
      <c r="A10" s="18" t="s">
        <v>11</v>
      </c>
      <c r="B10" s="18">
        <v>0</v>
      </c>
      <c r="C10" s="18">
        <v>0</v>
      </c>
      <c r="D10" s="18">
        <v>2</v>
      </c>
      <c r="E10" s="18">
        <v>2</v>
      </c>
      <c r="F10" s="18">
        <v>3</v>
      </c>
      <c r="G10" s="18">
        <v>2</v>
      </c>
      <c r="H10" s="18">
        <f>SUM(B10:G10)</f>
        <v>9</v>
      </c>
      <c r="I10" s="18"/>
      <c r="J10" s="90"/>
    </row>
    <row r="11" spans="1:10" x14ac:dyDescent="0.25">
      <c r="A11" s="3" t="s">
        <v>6</v>
      </c>
      <c r="B11" s="7">
        <f>SUM(B5:B10)</f>
        <v>312</v>
      </c>
      <c r="C11" s="7">
        <f>SUM(C5:C10)</f>
        <v>277</v>
      </c>
      <c r="D11" s="7">
        <f t="shared" ref="D11:G11" si="1">SUM(D5:D10)</f>
        <v>280</v>
      </c>
      <c r="E11" s="7">
        <f t="shared" si="1"/>
        <v>300</v>
      </c>
      <c r="F11" s="7">
        <f t="shared" si="1"/>
        <v>282</v>
      </c>
      <c r="G11" s="7">
        <f t="shared" si="1"/>
        <v>257</v>
      </c>
      <c r="H11" s="7">
        <f>SUM(H5:H10)</f>
        <v>1708</v>
      </c>
      <c r="I11" s="7"/>
      <c r="J11" s="90"/>
    </row>
    <row r="12" spans="1:10" x14ac:dyDescent="0.25">
      <c r="A12" s="3"/>
      <c r="B12" s="7"/>
      <c r="C12" s="7"/>
      <c r="D12" s="7"/>
      <c r="E12" s="7"/>
      <c r="F12" s="7"/>
      <c r="G12" s="7"/>
      <c r="H12" s="7"/>
      <c r="I12" s="7"/>
      <c r="J12" s="90"/>
    </row>
    <row r="13" spans="1:10" x14ac:dyDescent="0.25">
      <c r="A13" s="13"/>
      <c r="B13" s="14">
        <v>6</v>
      </c>
      <c r="C13" s="14">
        <v>7</v>
      </c>
      <c r="D13" s="14">
        <v>8</v>
      </c>
      <c r="E13" s="13"/>
      <c r="F13" s="13"/>
      <c r="G13" s="13"/>
      <c r="H13" s="13"/>
      <c r="I13" s="13"/>
      <c r="J13" s="90"/>
    </row>
    <row r="14" spans="1:10" x14ac:dyDescent="0.25">
      <c r="A14" s="3" t="s">
        <v>12</v>
      </c>
      <c r="B14" s="7">
        <v>245</v>
      </c>
      <c r="C14" s="7">
        <v>235</v>
      </c>
      <c r="D14" s="7">
        <v>204</v>
      </c>
      <c r="E14" s="7"/>
      <c r="F14" s="7"/>
      <c r="G14" s="7"/>
      <c r="H14" s="7">
        <f>SUM(B14:G14)</f>
        <v>684</v>
      </c>
      <c r="I14" s="3">
        <v>95.82</v>
      </c>
      <c r="J14" s="90">
        <v>16.57</v>
      </c>
    </row>
    <row r="15" spans="1:10" x14ac:dyDescent="0.25">
      <c r="A15" s="18" t="s">
        <v>11</v>
      </c>
      <c r="B15" s="18">
        <v>4</v>
      </c>
      <c r="C15" s="18">
        <v>3</v>
      </c>
      <c r="D15" s="18">
        <v>6</v>
      </c>
      <c r="E15" s="18"/>
      <c r="F15" s="18"/>
      <c r="G15" s="18"/>
      <c r="H15" s="18">
        <f>SUM(B15:G15)</f>
        <v>13</v>
      </c>
      <c r="I15" s="18"/>
      <c r="J15" s="90"/>
    </row>
    <row r="16" spans="1:10" x14ac:dyDescent="0.25">
      <c r="A16" s="3" t="s">
        <v>6</v>
      </c>
      <c r="B16" s="7">
        <f>SUM(B14:B15)</f>
        <v>249</v>
      </c>
      <c r="C16" s="7">
        <f>SUM(C14:C15)</f>
        <v>238</v>
      </c>
      <c r="D16" s="7">
        <f>SUM(D14:D15)</f>
        <v>210</v>
      </c>
      <c r="E16" s="7"/>
      <c r="F16" s="7"/>
      <c r="G16" s="7"/>
      <c r="H16" s="7">
        <f>SUM(H14:H15)</f>
        <v>697</v>
      </c>
      <c r="I16" s="7"/>
      <c r="J16" s="90"/>
    </row>
    <row r="17" spans="1:13" x14ac:dyDescent="0.25">
      <c r="A17" s="3"/>
      <c r="B17" s="7"/>
      <c r="C17" s="7"/>
      <c r="D17" s="7"/>
      <c r="E17" s="7"/>
      <c r="F17" s="7"/>
      <c r="G17" s="7"/>
      <c r="H17" s="7"/>
      <c r="I17" s="7"/>
      <c r="J17" s="90"/>
    </row>
    <row r="18" spans="1:13" x14ac:dyDescent="0.25">
      <c r="A18" s="15"/>
      <c r="B18" s="16">
        <v>9</v>
      </c>
      <c r="C18" s="16">
        <v>10</v>
      </c>
      <c r="D18" s="16">
        <v>11</v>
      </c>
      <c r="E18" s="16">
        <v>12</v>
      </c>
      <c r="F18" s="15"/>
      <c r="G18" s="15"/>
      <c r="H18" s="15"/>
      <c r="I18" s="15"/>
      <c r="J18" s="90"/>
    </row>
    <row r="19" spans="1:13" x14ac:dyDescent="0.25">
      <c r="A19" s="3" t="s">
        <v>13</v>
      </c>
      <c r="B19" s="7">
        <v>227</v>
      </c>
      <c r="C19" s="7">
        <v>198</v>
      </c>
      <c r="D19" s="7">
        <v>202</v>
      </c>
      <c r="E19" s="7">
        <v>203</v>
      </c>
      <c r="F19" s="7"/>
      <c r="G19" s="7"/>
      <c r="H19" s="7">
        <f>SUM(B19:G19)</f>
        <v>830</v>
      </c>
      <c r="I19" s="7">
        <v>94.47</v>
      </c>
      <c r="J19" s="90">
        <v>25.96</v>
      </c>
    </row>
    <row r="20" spans="1:13" x14ac:dyDescent="0.25">
      <c r="A20" s="18" t="s">
        <v>11</v>
      </c>
      <c r="B20" s="18">
        <v>11</v>
      </c>
      <c r="C20" s="18">
        <v>9</v>
      </c>
      <c r="D20" s="18">
        <v>9</v>
      </c>
      <c r="E20" s="18">
        <v>5</v>
      </c>
      <c r="F20" s="18"/>
      <c r="G20" s="18"/>
      <c r="H20" s="18">
        <f>SUM(B20:G20)</f>
        <v>34</v>
      </c>
      <c r="I20" s="18"/>
      <c r="J20" s="90"/>
    </row>
    <row r="21" spans="1:13" x14ac:dyDescent="0.25">
      <c r="A21" s="3" t="s">
        <v>6</v>
      </c>
      <c r="B21" s="7">
        <f>SUM(B19:B20)</f>
        <v>238</v>
      </c>
      <c r="C21" s="7">
        <f>SUM(C19:C20)</f>
        <v>207</v>
      </c>
      <c r="D21" s="7">
        <f>SUM(D19:D20)</f>
        <v>211</v>
      </c>
      <c r="E21" s="7">
        <f>SUM(E19:E20)</f>
        <v>208</v>
      </c>
      <c r="F21" s="7"/>
      <c r="G21" s="7"/>
      <c r="H21" s="7">
        <f>SUM(H19:H20)</f>
        <v>864</v>
      </c>
      <c r="I21" s="7"/>
      <c r="J21" s="90"/>
    </row>
    <row r="22" spans="1:13" x14ac:dyDescent="0.25">
      <c r="A22" s="3"/>
      <c r="B22" s="7"/>
      <c r="C22" s="7"/>
      <c r="D22" s="7"/>
      <c r="E22" s="7"/>
      <c r="F22" s="7"/>
      <c r="G22" s="7"/>
      <c r="H22" s="7"/>
      <c r="I22" s="7"/>
      <c r="J22" s="90"/>
    </row>
    <row r="23" spans="1:13" x14ac:dyDescent="0.25">
      <c r="A23" s="18" t="s">
        <v>14</v>
      </c>
      <c r="B23" s="18"/>
      <c r="C23" s="18"/>
      <c r="D23" s="18"/>
      <c r="E23" s="18"/>
      <c r="F23" s="18"/>
      <c r="H23" s="18">
        <f>SUM(H10,H15,H20)</f>
        <v>56</v>
      </c>
      <c r="I23" s="3">
        <v>83.58</v>
      </c>
      <c r="J23" s="90">
        <v>49.02</v>
      </c>
    </row>
    <row r="24" spans="1:13" x14ac:dyDescent="0.25">
      <c r="A24" s="7"/>
      <c r="B24" s="7"/>
      <c r="C24" s="7"/>
      <c r="D24" s="7"/>
      <c r="E24" s="7"/>
      <c r="F24" s="7"/>
      <c r="G24" s="7"/>
      <c r="H24" s="7"/>
      <c r="I24" s="7"/>
      <c r="J24" s="90"/>
    </row>
    <row r="25" spans="1:13" x14ac:dyDescent="0.25">
      <c r="A25" s="15"/>
      <c r="B25" s="16">
        <v>9</v>
      </c>
      <c r="C25" s="16">
        <v>10</v>
      </c>
      <c r="D25" s="16">
        <v>11</v>
      </c>
      <c r="E25" s="16">
        <v>12</v>
      </c>
      <c r="F25" s="15"/>
      <c r="G25" s="15"/>
      <c r="H25" s="15"/>
      <c r="I25" s="15"/>
      <c r="J25" s="90"/>
    </row>
    <row r="26" spans="1:13" x14ac:dyDescent="0.25">
      <c r="A26" s="34" t="s">
        <v>50</v>
      </c>
      <c r="B26" s="35"/>
      <c r="C26" s="35"/>
      <c r="D26" s="35"/>
      <c r="E26" s="35">
        <v>10</v>
      </c>
      <c r="F26" s="35"/>
      <c r="G26" s="35"/>
      <c r="H26" s="35">
        <v>10</v>
      </c>
      <c r="I26" s="36" t="s">
        <v>51</v>
      </c>
      <c r="J26" s="90"/>
    </row>
    <row r="27" spans="1:13" x14ac:dyDescent="0.25">
      <c r="A27" s="88"/>
      <c r="B27" s="89"/>
      <c r="C27" s="89"/>
      <c r="D27" s="89"/>
      <c r="E27" s="89"/>
      <c r="F27" s="89"/>
      <c r="G27" s="89"/>
      <c r="H27" s="89"/>
      <c r="I27" s="61"/>
      <c r="J27" s="90"/>
    </row>
    <row r="28" spans="1:13" ht="30" x14ac:dyDescent="0.25">
      <c r="A28" s="32" t="s">
        <v>15</v>
      </c>
      <c r="B28" s="33"/>
      <c r="C28" s="33"/>
      <c r="D28" s="26"/>
      <c r="E28" s="26"/>
      <c r="F28" s="26"/>
      <c r="G28" s="26"/>
      <c r="H28" s="26">
        <f>SUM(H11,H16,H21,H26)</f>
        <v>3279</v>
      </c>
      <c r="I28" s="26">
        <v>95.52</v>
      </c>
      <c r="J28" s="90">
        <v>17.899999999999999</v>
      </c>
    </row>
    <row r="30" spans="1:13" x14ac:dyDescent="0.25">
      <c r="A30" s="44"/>
      <c r="B30" s="49"/>
      <c r="C30" s="49" t="s">
        <v>16</v>
      </c>
      <c r="D30" s="49"/>
      <c r="E30" s="49"/>
      <c r="F30" s="49"/>
      <c r="G30" s="49"/>
      <c r="H30" s="4"/>
      <c r="I30" s="4"/>
      <c r="J30" s="87"/>
      <c r="K30" s="44"/>
      <c r="L30" s="44"/>
    </row>
    <row r="31" spans="1:13" ht="51.75" x14ac:dyDescent="0.25">
      <c r="A31" s="96" t="s">
        <v>17</v>
      </c>
      <c r="B31" s="95" t="s">
        <v>93</v>
      </c>
      <c r="C31" s="96" t="s">
        <v>65</v>
      </c>
      <c r="D31" s="95" t="s">
        <v>66</v>
      </c>
      <c r="E31" s="4"/>
      <c r="F31" s="4"/>
      <c r="G31" s="4"/>
      <c r="H31" s="4"/>
      <c r="I31" s="4"/>
      <c r="J31" s="87"/>
      <c r="K31" s="44"/>
      <c r="L31" s="44"/>
    </row>
    <row r="32" spans="1:13" x14ac:dyDescent="0.25">
      <c r="A32" s="12" t="s">
        <v>20</v>
      </c>
      <c r="B32" s="9">
        <v>3800</v>
      </c>
      <c r="C32" s="10">
        <v>96.78</v>
      </c>
      <c r="D32" s="10"/>
      <c r="E32" s="44"/>
      <c r="F32" s="51" t="s">
        <v>42</v>
      </c>
      <c r="G32" s="52"/>
      <c r="H32" s="52"/>
      <c r="I32" s="52"/>
      <c r="J32" s="52"/>
      <c r="K32" s="87"/>
      <c r="L32" s="44"/>
      <c r="M32" s="44"/>
    </row>
    <row r="33" spans="1:13" x14ac:dyDescent="0.25">
      <c r="A33" s="12" t="s">
        <v>21</v>
      </c>
      <c r="B33" s="9">
        <v>3743</v>
      </c>
      <c r="C33" s="10">
        <v>95.34</v>
      </c>
      <c r="D33" s="11"/>
      <c r="E33" s="44"/>
      <c r="F33" s="52" t="s">
        <v>43</v>
      </c>
      <c r="G33" s="52"/>
      <c r="H33" s="52"/>
      <c r="I33" s="52"/>
      <c r="J33" s="52"/>
      <c r="K33" s="87"/>
      <c r="L33" s="44"/>
      <c r="M33" s="44"/>
    </row>
    <row r="34" spans="1:13" x14ac:dyDescent="0.25">
      <c r="A34" s="12" t="s">
        <v>28</v>
      </c>
      <c r="B34" s="9">
        <v>3775</v>
      </c>
      <c r="C34" s="10">
        <v>96.83</v>
      </c>
      <c r="D34" s="10"/>
      <c r="E34" s="44"/>
      <c r="F34" s="52" t="s">
        <v>41</v>
      </c>
      <c r="G34" s="52"/>
      <c r="H34" s="52"/>
      <c r="I34" s="52"/>
      <c r="J34" s="52"/>
      <c r="K34" s="87"/>
      <c r="L34" s="44"/>
      <c r="M34" s="44"/>
    </row>
    <row r="35" spans="1:13" x14ac:dyDescent="0.25">
      <c r="A35" s="12" t="s">
        <v>30</v>
      </c>
      <c r="B35" s="9">
        <v>3647</v>
      </c>
      <c r="C35" s="10">
        <v>96.96</v>
      </c>
      <c r="D35" s="10"/>
      <c r="E35" s="44"/>
      <c r="F35" s="44"/>
      <c r="G35" s="44"/>
      <c r="H35" s="44"/>
      <c r="I35" s="44"/>
      <c r="J35" s="44"/>
      <c r="K35" s="87"/>
      <c r="L35" s="44"/>
      <c r="M35" s="44"/>
    </row>
    <row r="36" spans="1:13" x14ac:dyDescent="0.25">
      <c r="A36" s="12" t="s">
        <v>40</v>
      </c>
      <c r="B36" s="9">
        <v>3578</v>
      </c>
      <c r="C36" s="10">
        <v>96.68</v>
      </c>
      <c r="D36" s="10"/>
      <c r="E36" s="44"/>
      <c r="F36" s="44"/>
      <c r="G36" s="44"/>
      <c r="H36" s="44"/>
      <c r="I36" s="44"/>
      <c r="J36" s="44"/>
      <c r="K36" s="87"/>
      <c r="L36" s="44"/>
      <c r="M36" s="44"/>
    </row>
    <row r="37" spans="1:13" x14ac:dyDescent="0.25">
      <c r="A37" s="12" t="s">
        <v>46</v>
      </c>
      <c r="B37" s="9">
        <v>3600</v>
      </c>
      <c r="C37" s="47">
        <v>95.18</v>
      </c>
      <c r="D37" s="10"/>
      <c r="E37" s="44" t="s">
        <v>53</v>
      </c>
      <c r="F37" s="44"/>
      <c r="G37" s="44"/>
      <c r="H37" s="44"/>
      <c r="I37" s="44"/>
      <c r="J37" s="44"/>
      <c r="K37" s="87"/>
      <c r="L37" s="44"/>
      <c r="M37" s="44"/>
    </row>
    <row r="38" spans="1:13" x14ac:dyDescent="0.25">
      <c r="A38" s="12" t="s">
        <v>47</v>
      </c>
      <c r="B38" s="9">
        <v>3548</v>
      </c>
      <c r="C38" s="47">
        <v>91.7</v>
      </c>
      <c r="D38" s="10"/>
      <c r="E38" s="44" t="s">
        <v>53</v>
      </c>
      <c r="F38" s="44"/>
      <c r="G38" s="44"/>
      <c r="H38" s="44"/>
      <c r="I38" s="44"/>
      <c r="J38" s="44"/>
      <c r="K38" s="87"/>
      <c r="L38" s="44"/>
      <c r="M38" s="44"/>
    </row>
    <row r="39" spans="1:13" x14ac:dyDescent="0.25">
      <c r="A39" s="12" t="s">
        <v>48</v>
      </c>
      <c r="B39" s="9">
        <v>3448</v>
      </c>
      <c r="C39" s="48">
        <v>93.07</v>
      </c>
      <c r="D39" s="28">
        <v>26.03</v>
      </c>
      <c r="E39" s="45" t="s">
        <v>54</v>
      </c>
      <c r="F39" s="44"/>
      <c r="G39" s="44"/>
      <c r="H39" s="44"/>
      <c r="I39" s="44"/>
      <c r="J39" s="44"/>
      <c r="K39" s="87"/>
      <c r="L39" s="44"/>
      <c r="M39" s="44"/>
    </row>
    <row r="40" spans="1:13" x14ac:dyDescent="0.25">
      <c r="A40" s="12" t="s">
        <v>49</v>
      </c>
      <c r="B40" s="9">
        <v>3375</v>
      </c>
      <c r="C40" s="48">
        <v>93.83</v>
      </c>
      <c r="D40" s="28">
        <v>23.54</v>
      </c>
      <c r="E40" s="45"/>
      <c r="F40" s="44"/>
      <c r="G40" s="44"/>
      <c r="H40" s="44"/>
      <c r="I40" s="44"/>
      <c r="J40" s="44"/>
      <c r="K40" s="87"/>
      <c r="L40" s="44"/>
      <c r="M40" s="44"/>
    </row>
    <row r="41" spans="1:13" x14ac:dyDescent="0.25">
      <c r="A41" s="12" t="s">
        <v>62</v>
      </c>
      <c r="B41" s="9">
        <v>3360</v>
      </c>
      <c r="C41" s="48">
        <v>95.45</v>
      </c>
      <c r="D41" s="71">
        <v>21.1</v>
      </c>
      <c r="E41" s="45"/>
      <c r="F41" s="44"/>
      <c r="G41" s="44"/>
      <c r="H41" s="44"/>
      <c r="I41" s="44"/>
      <c r="J41" s="44"/>
      <c r="K41" s="87"/>
      <c r="L41" s="44"/>
      <c r="M41" s="44"/>
    </row>
    <row r="42" spans="1:13" x14ac:dyDescent="0.25">
      <c r="A42" s="12" t="s">
        <v>64</v>
      </c>
      <c r="B42" s="9">
        <v>3309</v>
      </c>
      <c r="C42" s="48">
        <v>94.93</v>
      </c>
      <c r="D42" s="28">
        <v>20.22</v>
      </c>
      <c r="E42" s="44"/>
      <c r="F42" s="44"/>
      <c r="G42" s="44"/>
      <c r="H42" s="44"/>
      <c r="I42" s="44"/>
      <c r="J42" s="87"/>
      <c r="K42" s="44"/>
      <c r="L42" s="44"/>
    </row>
    <row r="43" spans="1:13" x14ac:dyDescent="0.25">
      <c r="A43" s="12" t="s">
        <v>71</v>
      </c>
      <c r="B43" s="9">
        <v>3279</v>
      </c>
      <c r="C43" s="48">
        <v>95.52</v>
      </c>
      <c r="D43" s="28">
        <v>17.899999999999999</v>
      </c>
      <c r="E43" s="44"/>
      <c r="F43" s="44"/>
      <c r="G43" s="44"/>
      <c r="H43" s="44"/>
      <c r="I43" s="44"/>
      <c r="J43" s="87"/>
      <c r="K43" s="44"/>
      <c r="L43" s="44"/>
    </row>
    <row r="44" spans="1:13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87"/>
      <c r="K44" s="44"/>
      <c r="L44" s="44"/>
    </row>
  </sheetData>
  <mergeCells count="1">
    <mergeCell ref="A3:I3"/>
  </mergeCells>
  <pageMargins left="0.45" right="0.45" top="0.5" bottom="0.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0"/>
  <sheetViews>
    <sheetView topLeftCell="A23" workbookViewId="0">
      <selection activeCell="A45" sqref="A45:D45"/>
    </sheetView>
  </sheetViews>
  <sheetFormatPr defaultRowHeight="15" x14ac:dyDescent="0.25"/>
  <cols>
    <col min="1" max="1" width="16.140625" customWidth="1"/>
    <col min="2" max="2" width="7.28515625" bestFit="1" customWidth="1"/>
    <col min="3" max="7" width="5.7109375" customWidth="1"/>
    <col min="8" max="8" width="10.42578125" customWidth="1"/>
    <col min="9" max="9" width="6.5703125" bestFit="1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.75" x14ac:dyDescent="0.25">
      <c r="A2" s="2" t="s">
        <v>74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05" t="s">
        <v>70</v>
      </c>
      <c r="B3" s="106"/>
      <c r="C3" s="106"/>
      <c r="D3" s="106"/>
      <c r="E3" s="106"/>
      <c r="F3" s="106"/>
      <c r="G3" s="106"/>
      <c r="H3" s="106"/>
      <c r="I3" s="106"/>
    </row>
    <row r="4" spans="1:10" ht="45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>
        <v>4</v>
      </c>
      <c r="G4" s="17">
        <v>5</v>
      </c>
      <c r="H4" s="17" t="s">
        <v>6</v>
      </c>
      <c r="I4" s="17" t="s">
        <v>7</v>
      </c>
      <c r="J4" s="75" t="s">
        <v>67</v>
      </c>
    </row>
    <row r="5" spans="1:10" x14ac:dyDescent="0.25">
      <c r="A5" s="3" t="s">
        <v>24</v>
      </c>
      <c r="B5" s="7">
        <v>69</v>
      </c>
      <c r="C5" s="7">
        <v>71</v>
      </c>
      <c r="D5" s="7">
        <v>73</v>
      </c>
      <c r="E5" s="7">
        <v>56</v>
      </c>
      <c r="F5" s="7">
        <v>70</v>
      </c>
      <c r="G5" s="7">
        <v>61</v>
      </c>
      <c r="H5" s="7">
        <f t="shared" ref="H5:H11" si="0">SUM(B5:G5)</f>
        <v>400</v>
      </c>
      <c r="I5" s="24">
        <v>93.36</v>
      </c>
      <c r="J5" s="71"/>
    </row>
    <row r="6" spans="1:10" x14ac:dyDescent="0.25">
      <c r="A6" s="3" t="s">
        <v>25</v>
      </c>
      <c r="B6" s="7">
        <v>66</v>
      </c>
      <c r="C6" s="7">
        <v>54</v>
      </c>
      <c r="D6" s="7">
        <v>52</v>
      </c>
      <c r="E6" s="7">
        <v>62</v>
      </c>
      <c r="F6" s="7">
        <v>48</v>
      </c>
      <c r="G6" s="7">
        <v>54</v>
      </c>
      <c r="H6" s="7">
        <f>SUM(B6:G6)</f>
        <v>336</v>
      </c>
      <c r="I6" s="24">
        <v>91.59</v>
      </c>
      <c r="J6" s="71"/>
    </row>
    <row r="7" spans="1:10" x14ac:dyDescent="0.25">
      <c r="A7" s="3" t="s">
        <v>8</v>
      </c>
      <c r="B7" s="7">
        <v>42</v>
      </c>
      <c r="C7" s="7">
        <v>38</v>
      </c>
      <c r="D7" s="7">
        <v>42</v>
      </c>
      <c r="E7" s="7">
        <v>41</v>
      </c>
      <c r="F7" s="7">
        <v>37</v>
      </c>
      <c r="G7" s="7">
        <v>41</v>
      </c>
      <c r="H7" s="7">
        <f>SUM(B7:G7)</f>
        <v>241</v>
      </c>
      <c r="I7" s="21">
        <v>93.21</v>
      </c>
      <c r="J7" s="71"/>
    </row>
    <row r="8" spans="1:10" x14ac:dyDescent="0.25">
      <c r="A8" s="3" t="s">
        <v>9</v>
      </c>
      <c r="B8" s="7">
        <v>56</v>
      </c>
      <c r="C8" s="7">
        <v>54</v>
      </c>
      <c r="D8" s="7">
        <v>63</v>
      </c>
      <c r="E8" s="7">
        <v>59</v>
      </c>
      <c r="F8" s="7">
        <v>55</v>
      </c>
      <c r="G8" s="7">
        <v>48</v>
      </c>
      <c r="H8" s="7">
        <f t="shared" si="0"/>
        <v>335</v>
      </c>
      <c r="I8" s="21">
        <v>92.37</v>
      </c>
      <c r="J8" s="71"/>
    </row>
    <row r="9" spans="1:10" x14ac:dyDescent="0.25">
      <c r="A9" s="3" t="s">
        <v>10</v>
      </c>
      <c r="B9" s="7">
        <v>66</v>
      </c>
      <c r="C9" s="7">
        <v>75</v>
      </c>
      <c r="D9" s="7">
        <v>80</v>
      </c>
      <c r="E9" s="7">
        <v>83</v>
      </c>
      <c r="F9" s="7">
        <v>61</v>
      </c>
      <c r="G9" s="7">
        <v>94</v>
      </c>
      <c r="H9" s="7">
        <f t="shared" si="0"/>
        <v>459</v>
      </c>
      <c r="I9" s="24">
        <v>91.26</v>
      </c>
      <c r="J9" s="71"/>
    </row>
    <row r="10" spans="1:10" x14ac:dyDescent="0.25">
      <c r="A10" s="18" t="s">
        <v>11</v>
      </c>
      <c r="B10" s="18">
        <v>0</v>
      </c>
      <c r="C10" s="18">
        <v>0</v>
      </c>
      <c r="D10" s="18">
        <v>1</v>
      </c>
      <c r="E10" s="18">
        <v>1</v>
      </c>
      <c r="F10" s="18">
        <v>4</v>
      </c>
      <c r="G10" s="18">
        <v>3</v>
      </c>
      <c r="H10" s="18">
        <f t="shared" si="0"/>
        <v>9</v>
      </c>
      <c r="I10" s="22"/>
      <c r="J10" s="18"/>
    </row>
    <row r="11" spans="1:10" x14ac:dyDescent="0.25">
      <c r="A11" s="3" t="s">
        <v>6</v>
      </c>
      <c r="B11" s="7">
        <f t="shared" ref="B11:G11" si="1">SUM(B5:B10)</f>
        <v>299</v>
      </c>
      <c r="C11" s="7">
        <f t="shared" si="1"/>
        <v>292</v>
      </c>
      <c r="D11" s="7">
        <f t="shared" si="1"/>
        <v>311</v>
      </c>
      <c r="E11" s="7">
        <f t="shared" si="1"/>
        <v>302</v>
      </c>
      <c r="F11" s="7">
        <f t="shared" si="1"/>
        <v>275</v>
      </c>
      <c r="G11" s="7">
        <f t="shared" si="1"/>
        <v>301</v>
      </c>
      <c r="H11" s="7">
        <f t="shared" si="0"/>
        <v>1780</v>
      </c>
      <c r="I11" s="21"/>
      <c r="J11" s="71"/>
    </row>
    <row r="12" spans="1:10" x14ac:dyDescent="0.25">
      <c r="A12" s="3"/>
      <c r="B12" s="7"/>
      <c r="C12" s="7"/>
      <c r="D12" s="7"/>
      <c r="E12" s="7"/>
      <c r="F12" s="7"/>
      <c r="G12" s="7"/>
      <c r="H12" s="7"/>
      <c r="I12" s="21"/>
      <c r="J12" s="71"/>
    </row>
    <row r="13" spans="1:10" x14ac:dyDescent="0.25">
      <c r="A13" s="15"/>
      <c r="B13" s="16">
        <v>6</v>
      </c>
      <c r="C13" s="16">
        <v>7</v>
      </c>
      <c r="D13" s="16">
        <v>8</v>
      </c>
      <c r="E13" s="15"/>
      <c r="F13" s="15"/>
      <c r="G13" s="15"/>
      <c r="H13" s="15"/>
      <c r="I13" s="23"/>
      <c r="J13" s="71"/>
    </row>
    <row r="14" spans="1:10" x14ac:dyDescent="0.25">
      <c r="A14" s="3" t="s">
        <v>12</v>
      </c>
      <c r="B14" s="7">
        <v>229</v>
      </c>
      <c r="C14" s="7">
        <v>194</v>
      </c>
      <c r="D14" s="7">
        <v>196</v>
      </c>
      <c r="E14" s="7"/>
      <c r="F14" s="7"/>
      <c r="G14" s="7"/>
      <c r="H14" s="7">
        <f>SUM(B14:G14)</f>
        <v>619</v>
      </c>
      <c r="I14" s="24">
        <v>97.93</v>
      </c>
      <c r="J14" s="71"/>
    </row>
    <row r="15" spans="1:10" x14ac:dyDescent="0.25">
      <c r="A15" s="18" t="s">
        <v>11</v>
      </c>
      <c r="B15" s="18">
        <v>5</v>
      </c>
      <c r="C15" s="18">
        <v>9</v>
      </c>
      <c r="D15" s="18">
        <v>9</v>
      </c>
      <c r="E15" s="18"/>
      <c r="F15" s="18"/>
      <c r="G15" s="18"/>
      <c r="H15" s="18">
        <f>SUM(B15:G15)</f>
        <v>23</v>
      </c>
      <c r="I15" s="22"/>
      <c r="J15" s="18"/>
    </row>
    <row r="16" spans="1:10" x14ac:dyDescent="0.25">
      <c r="A16" s="3" t="s">
        <v>6</v>
      </c>
      <c r="B16" s="7">
        <f>SUM(B14:B15)</f>
        <v>234</v>
      </c>
      <c r="C16" s="7">
        <f>SUM(C14:C15)</f>
        <v>203</v>
      </c>
      <c r="D16" s="7">
        <f>SUM(D14:D15)</f>
        <v>205</v>
      </c>
      <c r="E16" s="7"/>
      <c r="F16" s="7"/>
      <c r="G16" s="7"/>
      <c r="H16" s="7">
        <f>SUM(B16:G16)</f>
        <v>642</v>
      </c>
      <c r="I16" s="21"/>
      <c r="J16" s="71"/>
    </row>
    <row r="17" spans="1:13" x14ac:dyDescent="0.25">
      <c r="A17" s="3"/>
      <c r="B17" s="7"/>
      <c r="C17" s="7"/>
      <c r="D17" s="7"/>
      <c r="E17" s="7"/>
      <c r="F17" s="7"/>
      <c r="G17" s="7"/>
      <c r="H17" s="7"/>
      <c r="I17" s="21"/>
      <c r="J17" s="71"/>
    </row>
    <row r="18" spans="1:13" x14ac:dyDescent="0.25">
      <c r="A18" s="15"/>
      <c r="B18" s="16">
        <v>9</v>
      </c>
      <c r="C18" s="16">
        <v>10</v>
      </c>
      <c r="D18" s="16">
        <v>11</v>
      </c>
      <c r="E18" s="16">
        <v>12</v>
      </c>
      <c r="F18" s="15"/>
      <c r="G18" s="15"/>
      <c r="H18" s="15"/>
      <c r="I18" s="23"/>
      <c r="J18" s="18"/>
    </row>
    <row r="19" spans="1:13" x14ac:dyDescent="0.25">
      <c r="A19" s="3" t="s">
        <v>13</v>
      </c>
      <c r="B19" s="7">
        <v>208</v>
      </c>
      <c r="C19" s="7">
        <v>227</v>
      </c>
      <c r="D19" s="7">
        <v>205</v>
      </c>
      <c r="E19" s="7">
        <v>221</v>
      </c>
      <c r="F19" s="7"/>
      <c r="G19" s="7"/>
      <c r="H19" s="7">
        <f>SUM(B19:G19)</f>
        <v>861</v>
      </c>
      <c r="I19" s="21">
        <v>83.93</v>
      </c>
      <c r="J19" s="71"/>
    </row>
    <row r="20" spans="1:13" x14ac:dyDescent="0.25">
      <c r="A20" s="18" t="s">
        <v>11</v>
      </c>
      <c r="B20" s="18">
        <v>9</v>
      </c>
      <c r="C20" s="18">
        <v>18</v>
      </c>
      <c r="D20" s="18">
        <v>5</v>
      </c>
      <c r="E20" s="18">
        <v>3</v>
      </c>
      <c r="F20" s="18"/>
      <c r="G20" s="18"/>
      <c r="H20" s="18">
        <f>SUM(B20:G20)</f>
        <v>35</v>
      </c>
      <c r="I20" s="22"/>
      <c r="J20" s="71"/>
    </row>
    <row r="21" spans="1:13" x14ac:dyDescent="0.25">
      <c r="A21" s="3" t="s">
        <v>6</v>
      </c>
      <c r="B21" s="7">
        <f>SUM(B19:B20)</f>
        <v>217</v>
      </c>
      <c r="C21" s="7">
        <f>SUM(C19:C20)</f>
        <v>245</v>
      </c>
      <c r="D21" s="7">
        <f>SUM(D19:D20)</f>
        <v>210</v>
      </c>
      <c r="E21" s="7">
        <f>SUM(E19:E20)</f>
        <v>224</v>
      </c>
      <c r="F21" s="7"/>
      <c r="G21" s="7"/>
      <c r="H21" s="7">
        <f>SUM(B21:G21)</f>
        <v>896</v>
      </c>
      <c r="I21" s="21"/>
      <c r="J21" s="71"/>
    </row>
    <row r="22" spans="1:13" x14ac:dyDescent="0.25">
      <c r="A22" s="3"/>
      <c r="B22" s="7"/>
      <c r="C22" s="7"/>
      <c r="D22" s="7"/>
      <c r="E22" s="7"/>
      <c r="F22" s="7"/>
      <c r="G22" s="7"/>
      <c r="H22" s="7"/>
      <c r="I22" s="21"/>
      <c r="J22" s="71"/>
    </row>
    <row r="23" spans="1:13" x14ac:dyDescent="0.25">
      <c r="A23" s="18" t="s">
        <v>14</v>
      </c>
      <c r="B23" s="15"/>
      <c r="C23" s="15"/>
      <c r="D23" s="15"/>
      <c r="E23" s="15"/>
      <c r="F23" s="15"/>
      <c r="G23" s="15"/>
      <c r="H23" s="18">
        <f>SUM(H10,H15,H20,)</f>
        <v>67</v>
      </c>
      <c r="I23" s="22">
        <v>83.76</v>
      </c>
      <c r="J23" s="18"/>
    </row>
    <row r="24" spans="1:13" x14ac:dyDescent="0.25">
      <c r="A24" s="18"/>
      <c r="B24" s="15"/>
      <c r="C24" s="15"/>
      <c r="D24" s="15"/>
      <c r="E24" s="15"/>
      <c r="F24" s="15"/>
      <c r="G24" s="15"/>
      <c r="H24" s="18"/>
      <c r="I24" s="22"/>
      <c r="J24" s="15"/>
    </row>
    <row r="25" spans="1:13" x14ac:dyDescent="0.25">
      <c r="A25" s="34" t="s">
        <v>50</v>
      </c>
      <c r="B25" s="40"/>
      <c r="C25" s="40"/>
      <c r="D25" s="40"/>
      <c r="E25" s="40">
        <v>11</v>
      </c>
      <c r="F25" s="40"/>
      <c r="G25" s="40"/>
      <c r="H25" s="40">
        <v>11</v>
      </c>
      <c r="I25" s="41" t="s">
        <v>51</v>
      </c>
      <c r="J25" s="35"/>
    </row>
    <row r="26" spans="1:13" ht="30" x14ac:dyDescent="0.25">
      <c r="A26" s="32" t="s">
        <v>15</v>
      </c>
      <c r="B26" s="26"/>
      <c r="C26" s="26"/>
      <c r="D26" s="26"/>
      <c r="E26" s="26"/>
      <c r="F26" s="26"/>
      <c r="G26" s="26"/>
      <c r="H26" s="26">
        <f>SUM(H11,H16,H21,H25)</f>
        <v>3329</v>
      </c>
      <c r="I26" s="26">
        <v>89.68</v>
      </c>
      <c r="J26" s="26"/>
    </row>
    <row r="27" spans="1:13" x14ac:dyDescent="0.25">
      <c r="A27" s="73"/>
      <c r="B27" s="39"/>
      <c r="C27" s="39"/>
      <c r="D27" s="39"/>
      <c r="E27" s="39"/>
      <c r="F27" s="39"/>
      <c r="G27" s="39"/>
      <c r="H27" s="39"/>
      <c r="I27" s="39"/>
      <c r="J27" s="20"/>
    </row>
    <row r="28" spans="1:13" x14ac:dyDescent="0.25">
      <c r="A28" s="73"/>
      <c r="B28" s="39"/>
      <c r="C28" s="39"/>
      <c r="D28" s="39"/>
      <c r="E28" s="39"/>
      <c r="F28" s="39"/>
      <c r="G28" s="39"/>
      <c r="H28" s="39"/>
      <c r="I28" s="39"/>
      <c r="J28" s="20"/>
    </row>
    <row r="29" spans="1:13" s="8" customFormat="1" x14ac:dyDescent="0.25">
      <c r="A29" s="73"/>
      <c r="B29" s="39"/>
      <c r="C29" s="39"/>
      <c r="D29" s="39"/>
      <c r="E29" s="39"/>
      <c r="F29" s="39"/>
      <c r="G29" s="39"/>
      <c r="H29" s="39"/>
      <c r="I29" s="39"/>
      <c r="J29" s="20"/>
      <c r="K29"/>
      <c r="L29"/>
      <c r="M29"/>
    </row>
    <row r="30" spans="1:13" x14ac:dyDescent="0.25">
      <c r="A30" s="107" t="s">
        <v>16</v>
      </c>
      <c r="B30" s="107"/>
      <c r="C30" s="107"/>
      <c r="D30" s="42"/>
      <c r="E30" s="42"/>
      <c r="F30" s="42"/>
      <c r="G30" s="42"/>
      <c r="H30" s="39"/>
      <c r="I30" s="39"/>
      <c r="J30" s="20"/>
    </row>
    <row r="31" spans="1:13" ht="38.25" customHeight="1" x14ac:dyDescent="0.25">
      <c r="A31" s="108" t="s">
        <v>52</v>
      </c>
      <c r="B31" s="108"/>
      <c r="C31" s="108"/>
      <c r="D31" s="76" t="s">
        <v>66</v>
      </c>
      <c r="E31" s="39"/>
    </row>
    <row r="32" spans="1:13" x14ac:dyDescent="0.25">
      <c r="A32" s="28" t="s">
        <v>18</v>
      </c>
      <c r="B32" s="28">
        <v>3784</v>
      </c>
      <c r="C32" s="28">
        <v>93.78</v>
      </c>
      <c r="D32" s="28"/>
      <c r="E32" s="37"/>
    </row>
    <row r="33" spans="1:11" x14ac:dyDescent="0.25">
      <c r="A33" s="28" t="s">
        <v>19</v>
      </c>
      <c r="B33" s="3">
        <v>3872</v>
      </c>
      <c r="C33" s="38">
        <v>94.47</v>
      </c>
      <c r="D33" s="38"/>
      <c r="E33" s="20"/>
      <c r="F33" s="20"/>
      <c r="G33" s="20"/>
      <c r="H33" s="20"/>
      <c r="I33" s="20"/>
      <c r="J33" s="20"/>
      <c r="K33" s="20"/>
    </row>
    <row r="34" spans="1:11" x14ac:dyDescent="0.25">
      <c r="A34" s="3" t="s">
        <v>20</v>
      </c>
      <c r="B34" s="3">
        <v>3933</v>
      </c>
      <c r="C34" s="28">
        <v>93.6</v>
      </c>
      <c r="D34" s="28"/>
      <c r="E34" s="20"/>
      <c r="F34" s="20"/>
      <c r="G34" s="20"/>
      <c r="H34" s="20"/>
      <c r="I34" s="20"/>
      <c r="J34" s="20"/>
      <c r="K34" s="20"/>
    </row>
    <row r="35" spans="1:11" x14ac:dyDescent="0.25">
      <c r="A35" s="3" t="s">
        <v>21</v>
      </c>
      <c r="B35" s="3">
        <v>3850</v>
      </c>
      <c r="C35" s="28">
        <v>93.41</v>
      </c>
      <c r="D35" s="28"/>
      <c r="E35" s="20"/>
      <c r="F35" s="20"/>
      <c r="G35" s="20"/>
      <c r="H35" s="20"/>
      <c r="I35" s="20"/>
      <c r="J35" s="20"/>
      <c r="K35" s="20"/>
    </row>
    <row r="36" spans="1:11" x14ac:dyDescent="0.25">
      <c r="A36" s="3" t="s">
        <v>28</v>
      </c>
      <c r="B36" s="3">
        <v>3796</v>
      </c>
      <c r="C36" s="28">
        <v>94.71</v>
      </c>
      <c r="D36" s="28"/>
      <c r="E36" s="20"/>
      <c r="F36" s="20"/>
      <c r="G36" s="20"/>
      <c r="H36" s="20"/>
      <c r="I36" s="20"/>
      <c r="J36" s="20"/>
      <c r="K36" s="20"/>
    </row>
    <row r="37" spans="1:11" x14ac:dyDescent="0.25">
      <c r="A37" s="3" t="s">
        <v>30</v>
      </c>
      <c r="B37" s="7">
        <v>3654</v>
      </c>
      <c r="C37" s="28">
        <v>92.44</v>
      </c>
      <c r="D37" s="28"/>
      <c r="E37" s="20"/>
      <c r="F37" s="20"/>
      <c r="G37" s="20"/>
      <c r="H37" s="20"/>
      <c r="I37" s="20"/>
      <c r="J37" s="20"/>
      <c r="K37" s="20"/>
    </row>
    <row r="38" spans="1:11" x14ac:dyDescent="0.25">
      <c r="A38" s="3" t="s">
        <v>40</v>
      </c>
      <c r="B38" s="7">
        <v>3598</v>
      </c>
      <c r="C38" s="28">
        <v>95.19</v>
      </c>
      <c r="D38" s="28"/>
      <c r="E38" s="20"/>
      <c r="F38" s="20"/>
      <c r="G38" s="20"/>
      <c r="H38" s="20"/>
      <c r="I38" s="20"/>
      <c r="J38" s="20"/>
    </row>
    <row r="39" spans="1:11" x14ac:dyDescent="0.25">
      <c r="A39" s="3" t="s">
        <v>46</v>
      </c>
      <c r="B39" s="28">
        <v>3597</v>
      </c>
      <c r="C39" s="53">
        <v>94.99</v>
      </c>
      <c r="D39" s="53"/>
      <c r="E39" s="44" t="s">
        <v>53</v>
      </c>
      <c r="F39" s="20"/>
      <c r="G39" s="20"/>
      <c r="H39" s="20"/>
      <c r="I39" s="20"/>
      <c r="J39" s="20"/>
    </row>
    <row r="40" spans="1:11" x14ac:dyDescent="0.25">
      <c r="A40" s="3" t="s">
        <v>47</v>
      </c>
      <c r="B40" s="28">
        <v>3570</v>
      </c>
      <c r="C40" s="53">
        <v>90.49</v>
      </c>
      <c r="D40" s="53"/>
      <c r="E40" s="44" t="s">
        <v>53</v>
      </c>
      <c r="F40" s="20"/>
      <c r="G40" s="20"/>
      <c r="H40" s="20"/>
      <c r="I40" s="20"/>
      <c r="J40" s="20"/>
    </row>
    <row r="41" spans="1:11" x14ac:dyDescent="0.25">
      <c r="A41" s="3" t="s">
        <v>48</v>
      </c>
      <c r="B41" s="28">
        <v>3471</v>
      </c>
      <c r="C41" s="28">
        <v>93.69</v>
      </c>
      <c r="D41" s="28"/>
      <c r="E41" s="45" t="s">
        <v>99</v>
      </c>
      <c r="F41" s="20"/>
      <c r="G41" s="20"/>
      <c r="H41" s="20"/>
      <c r="I41" s="20"/>
      <c r="J41" s="20"/>
    </row>
    <row r="42" spans="1:11" x14ac:dyDescent="0.25">
      <c r="A42" s="3" t="s">
        <v>49</v>
      </c>
      <c r="B42" s="28">
        <v>3352</v>
      </c>
      <c r="C42" s="28">
        <v>92.45</v>
      </c>
      <c r="D42" s="28">
        <v>26.03</v>
      </c>
      <c r="E42" s="44"/>
      <c r="F42" s="20"/>
      <c r="G42" s="20"/>
      <c r="H42" s="20"/>
      <c r="I42" s="20"/>
      <c r="J42" s="20"/>
    </row>
    <row r="43" spans="1:11" x14ac:dyDescent="0.25">
      <c r="A43" s="3" t="s">
        <v>62</v>
      </c>
      <c r="B43" s="28">
        <v>3326</v>
      </c>
      <c r="C43" s="28">
        <v>90.26</v>
      </c>
      <c r="D43" s="28">
        <v>23.54</v>
      </c>
      <c r="E43" s="44"/>
      <c r="F43" s="20"/>
      <c r="G43" s="20"/>
      <c r="H43" s="20"/>
      <c r="I43" s="20"/>
      <c r="J43" s="20"/>
    </row>
    <row r="44" spans="1:11" x14ac:dyDescent="0.25">
      <c r="A44" s="3" t="s">
        <v>64</v>
      </c>
      <c r="B44" s="28">
        <v>3329</v>
      </c>
      <c r="C44" s="28">
        <v>89.68</v>
      </c>
      <c r="D44" s="71">
        <v>38.909999999999997</v>
      </c>
      <c r="E44" s="44"/>
      <c r="F44" s="20"/>
      <c r="G44" s="20"/>
      <c r="H44" s="20"/>
      <c r="I44" s="20"/>
      <c r="J44" s="20"/>
      <c r="K44" s="20"/>
    </row>
    <row r="45" spans="1:11" x14ac:dyDescent="0.25">
      <c r="A45" s="28" t="s">
        <v>71</v>
      </c>
      <c r="B45" s="28"/>
      <c r="C45" s="28"/>
      <c r="D45" s="28"/>
      <c r="E45" s="20"/>
      <c r="F45" s="20"/>
      <c r="G45" s="20"/>
      <c r="H45" s="20"/>
      <c r="I45" s="20"/>
      <c r="J45" s="20"/>
    </row>
    <row r="46" spans="1:11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11" x14ac:dyDescent="0.25">
      <c r="A47" s="20"/>
      <c r="B47" s="20"/>
      <c r="C47" s="20"/>
      <c r="D47" s="20"/>
      <c r="E47" s="20"/>
      <c r="F47" s="20"/>
      <c r="G47" s="20"/>
      <c r="H47" s="20"/>
    </row>
    <row r="49" spans="1:4" x14ac:dyDescent="0.25">
      <c r="A49" s="39"/>
      <c r="B49" s="39"/>
      <c r="C49" s="39"/>
      <c r="D49" s="20"/>
    </row>
    <row r="50" spans="1:4" x14ac:dyDescent="0.25">
      <c r="A50" s="20"/>
      <c r="B50" s="20"/>
      <c r="C50" s="20"/>
    </row>
  </sheetData>
  <mergeCells count="3">
    <mergeCell ref="A3:I3"/>
    <mergeCell ref="A30:C30"/>
    <mergeCell ref="A31:C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7"/>
  <sheetViews>
    <sheetView workbookViewId="0">
      <selection activeCell="G21" sqref="G21"/>
    </sheetView>
  </sheetViews>
  <sheetFormatPr defaultRowHeight="15" x14ac:dyDescent="0.25"/>
  <cols>
    <col min="1" max="1" width="14.42578125" bestFit="1" customWidth="1"/>
    <col min="2" max="4" width="12.42578125" bestFit="1" customWidth="1"/>
    <col min="5" max="5" width="13.7109375" customWidth="1"/>
    <col min="6" max="14" width="12.42578125" bestFit="1" customWidth="1"/>
    <col min="15" max="15" width="13.28515625" customWidth="1"/>
    <col min="16" max="16" width="13.85546875" customWidth="1"/>
    <col min="19" max="19" width="12.42578125" bestFit="1" customWidth="1"/>
  </cols>
  <sheetData>
    <row r="1" spans="1:16" ht="18" customHeight="1" x14ac:dyDescent="0.25">
      <c r="A1" s="119" t="s">
        <v>87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15.6" customHeight="1" x14ac:dyDescent="0.25">
      <c r="A2" s="119" t="s">
        <v>88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6" ht="14.4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27"/>
      <c r="L3" s="27"/>
    </row>
    <row r="4" spans="1:16" ht="45" x14ac:dyDescent="0.25">
      <c r="A4" s="30" t="s">
        <v>45</v>
      </c>
      <c r="B4" s="56" t="s">
        <v>75</v>
      </c>
      <c r="C4" s="56" t="s">
        <v>61</v>
      </c>
      <c r="D4" s="54" t="s">
        <v>58</v>
      </c>
      <c r="E4" s="56" t="s">
        <v>55</v>
      </c>
      <c r="F4" s="54" t="s">
        <v>57</v>
      </c>
      <c r="G4" s="54" t="s">
        <v>56</v>
      </c>
      <c r="H4" s="56" t="s">
        <v>31</v>
      </c>
      <c r="I4" s="54" t="s">
        <v>32</v>
      </c>
      <c r="J4" s="54" t="s">
        <v>33</v>
      </c>
      <c r="K4" s="54" t="s">
        <v>34</v>
      </c>
      <c r="L4" s="54" t="s">
        <v>35</v>
      </c>
      <c r="M4" s="57" t="s">
        <v>36</v>
      </c>
      <c r="N4" s="57" t="s">
        <v>37</v>
      </c>
      <c r="O4" s="54" t="s">
        <v>38</v>
      </c>
      <c r="P4" s="54" t="s">
        <v>39</v>
      </c>
    </row>
    <row r="5" spans="1:16" x14ac:dyDescent="0.25">
      <c r="A5" s="3" t="s">
        <v>24</v>
      </c>
      <c r="B5" s="69">
        <v>94.64</v>
      </c>
      <c r="C5" s="69">
        <v>94.51</v>
      </c>
      <c r="D5" s="58">
        <v>94.2</v>
      </c>
      <c r="E5" s="58">
        <v>94.67</v>
      </c>
      <c r="F5" s="59">
        <v>96.94</v>
      </c>
      <c r="G5" s="59">
        <v>96.94</v>
      </c>
      <c r="H5" s="59">
        <v>96.94</v>
      </c>
      <c r="I5" s="59">
        <v>97.06</v>
      </c>
      <c r="J5" s="67">
        <v>96.9</v>
      </c>
      <c r="K5" s="60">
        <v>96.46</v>
      </c>
      <c r="L5" s="61">
        <v>95.98</v>
      </c>
      <c r="M5" s="60">
        <v>95.93</v>
      </c>
      <c r="N5" s="60">
        <v>95.88</v>
      </c>
      <c r="O5" s="60">
        <v>95.56</v>
      </c>
      <c r="P5" s="60">
        <v>95.53</v>
      </c>
    </row>
    <row r="6" spans="1:16" x14ac:dyDescent="0.25">
      <c r="A6" s="3" t="s">
        <v>25</v>
      </c>
      <c r="B6" s="69">
        <v>93.69</v>
      </c>
      <c r="C6" s="69">
        <v>94.68</v>
      </c>
      <c r="D6" s="66">
        <v>94.71</v>
      </c>
      <c r="E6" s="58">
        <v>94.52</v>
      </c>
      <c r="F6" s="58">
        <v>96.51</v>
      </c>
      <c r="G6" s="58">
        <v>96.51</v>
      </c>
      <c r="H6" s="58">
        <v>96.51</v>
      </c>
      <c r="I6" s="58">
        <v>96.51</v>
      </c>
      <c r="J6" s="79">
        <v>96.95</v>
      </c>
      <c r="K6" s="61">
        <v>96.98</v>
      </c>
      <c r="L6" s="60">
        <v>96.54</v>
      </c>
      <c r="M6" s="61">
        <v>96.64</v>
      </c>
      <c r="N6" s="60">
        <v>95.94</v>
      </c>
      <c r="O6" s="60">
        <v>95.66</v>
      </c>
      <c r="P6" s="60">
        <v>95.59</v>
      </c>
    </row>
    <row r="7" spans="1:16" x14ac:dyDescent="0.25">
      <c r="A7" s="3" t="s">
        <v>8</v>
      </c>
      <c r="B7" s="70">
        <v>95.09</v>
      </c>
      <c r="C7" s="70">
        <v>94.92</v>
      </c>
      <c r="D7" s="58">
        <v>93.9</v>
      </c>
      <c r="E7" s="58">
        <v>94.44</v>
      </c>
      <c r="F7" s="58">
        <v>95.73</v>
      </c>
      <c r="G7" s="58">
        <v>95.73</v>
      </c>
      <c r="H7" s="58">
        <v>95.73</v>
      </c>
      <c r="I7" s="58">
        <v>95.37</v>
      </c>
      <c r="J7" s="84">
        <v>96.05</v>
      </c>
      <c r="K7" s="60">
        <v>95.83</v>
      </c>
      <c r="L7" s="60">
        <v>96.47</v>
      </c>
      <c r="M7" s="60">
        <v>96.46</v>
      </c>
      <c r="N7" s="61">
        <v>96.05</v>
      </c>
      <c r="O7" s="61">
        <v>96.3</v>
      </c>
      <c r="P7" s="61">
        <v>95.85</v>
      </c>
    </row>
    <row r="8" spans="1:16" x14ac:dyDescent="0.25">
      <c r="A8" s="3" t="s">
        <v>26</v>
      </c>
      <c r="B8" s="69">
        <v>93.71</v>
      </c>
      <c r="C8" s="69">
        <v>94.52</v>
      </c>
      <c r="D8" s="58">
        <v>93.63</v>
      </c>
      <c r="E8" s="58">
        <v>93.05</v>
      </c>
      <c r="F8" s="58">
        <v>94.83</v>
      </c>
      <c r="G8" s="58">
        <v>94.83</v>
      </c>
      <c r="H8" s="58">
        <v>94.83</v>
      </c>
      <c r="I8" s="58">
        <v>94.2</v>
      </c>
      <c r="J8" s="84">
        <v>95.9</v>
      </c>
      <c r="K8" s="60">
        <v>95.73</v>
      </c>
      <c r="L8" s="60">
        <v>95.85</v>
      </c>
      <c r="M8" s="60">
        <v>95.72</v>
      </c>
      <c r="N8" s="60">
        <v>94.98</v>
      </c>
      <c r="O8" s="60">
        <v>95.66</v>
      </c>
      <c r="P8" s="60">
        <v>95.22</v>
      </c>
    </row>
    <row r="9" spans="1:16" x14ac:dyDescent="0.25">
      <c r="A9" s="3" t="s">
        <v>27</v>
      </c>
      <c r="B9" s="69">
        <v>93.65</v>
      </c>
      <c r="C9" s="69">
        <v>94.33</v>
      </c>
      <c r="D9" s="58">
        <v>94.05</v>
      </c>
      <c r="E9" s="59">
        <v>95.27</v>
      </c>
      <c r="F9" s="58">
        <v>95.84</v>
      </c>
      <c r="G9" s="58">
        <v>95.84</v>
      </c>
      <c r="H9" s="58">
        <v>95.84</v>
      </c>
      <c r="I9" s="58">
        <v>96.69</v>
      </c>
      <c r="J9" s="84">
        <v>96.12</v>
      </c>
      <c r="K9" s="60">
        <v>96.06</v>
      </c>
      <c r="L9" s="60">
        <v>95.98</v>
      </c>
      <c r="M9" s="60">
        <v>95.45</v>
      </c>
      <c r="N9" s="60">
        <v>94.98</v>
      </c>
      <c r="O9" s="60">
        <v>95.57</v>
      </c>
      <c r="P9" s="60">
        <v>96.04</v>
      </c>
    </row>
    <row r="10" spans="1:16" ht="43.5" x14ac:dyDescent="0.25">
      <c r="A10" s="29" t="s">
        <v>44</v>
      </c>
      <c r="B10" s="62">
        <v>94.09</v>
      </c>
      <c r="C10" s="62">
        <v>94.56</v>
      </c>
      <c r="D10" s="62">
        <v>94.1</v>
      </c>
      <c r="E10" s="62">
        <v>94.4</v>
      </c>
      <c r="F10" s="63">
        <v>95.87</v>
      </c>
      <c r="G10" s="63">
        <v>95.87</v>
      </c>
      <c r="H10" s="63">
        <v>95.87</v>
      </c>
      <c r="I10" s="63">
        <v>95.77</v>
      </c>
      <c r="J10" s="83">
        <v>96.38</v>
      </c>
      <c r="K10" s="64">
        <v>96.19</v>
      </c>
      <c r="L10" s="64">
        <v>96.18</v>
      </c>
      <c r="M10" s="64">
        <v>96.05</v>
      </c>
      <c r="N10" s="64">
        <v>96</v>
      </c>
      <c r="O10" s="64">
        <v>95.75</v>
      </c>
      <c r="P10" s="64">
        <v>95.66</v>
      </c>
    </row>
    <row r="11" spans="1:16" x14ac:dyDescent="0.25">
      <c r="A11" s="3" t="s">
        <v>12</v>
      </c>
      <c r="B11" s="69">
        <v>93.81</v>
      </c>
      <c r="C11" s="69">
        <v>92.97</v>
      </c>
      <c r="D11" s="58">
        <v>93.13</v>
      </c>
      <c r="E11" s="58">
        <v>93.11</v>
      </c>
      <c r="F11" s="58">
        <v>95.38</v>
      </c>
      <c r="G11" s="58">
        <v>95.38</v>
      </c>
      <c r="H11" s="58">
        <v>95.38</v>
      </c>
      <c r="I11" s="58">
        <v>95.26</v>
      </c>
      <c r="J11" s="84">
        <v>96.06</v>
      </c>
      <c r="K11" s="60">
        <v>95.4</v>
      </c>
      <c r="L11" s="60">
        <v>95.35</v>
      </c>
      <c r="M11" s="60">
        <v>95.82</v>
      </c>
      <c r="N11" s="60">
        <v>95.65</v>
      </c>
      <c r="O11" s="60">
        <v>95.14</v>
      </c>
      <c r="P11" s="60">
        <v>94.6</v>
      </c>
    </row>
    <row r="12" spans="1:16" x14ac:dyDescent="0.25">
      <c r="A12" s="3" t="s">
        <v>13</v>
      </c>
      <c r="B12" s="69">
        <v>91.15</v>
      </c>
      <c r="C12" s="69">
        <v>91.85</v>
      </c>
      <c r="D12" s="58">
        <v>91.51</v>
      </c>
      <c r="E12" s="58">
        <v>90.82</v>
      </c>
      <c r="F12" s="58">
        <v>94.12</v>
      </c>
      <c r="G12" s="58">
        <v>94.12</v>
      </c>
      <c r="H12" s="58">
        <v>94.12</v>
      </c>
      <c r="I12" s="58">
        <v>94.79</v>
      </c>
      <c r="J12" s="84">
        <v>94.05</v>
      </c>
      <c r="K12" s="60">
        <v>93.72</v>
      </c>
      <c r="L12" s="60">
        <v>93.94</v>
      </c>
      <c r="M12" s="60">
        <v>94.02</v>
      </c>
      <c r="N12" s="60">
        <v>92.96</v>
      </c>
      <c r="O12" s="60">
        <v>91.17</v>
      </c>
      <c r="P12" s="60">
        <v>91.51</v>
      </c>
    </row>
    <row r="13" spans="1:16" x14ac:dyDescent="0.25">
      <c r="A13" s="3" t="s">
        <v>11</v>
      </c>
      <c r="B13" s="69">
        <v>88.97</v>
      </c>
      <c r="C13" s="69">
        <v>85.19</v>
      </c>
      <c r="D13" s="58">
        <v>76.290000000000006</v>
      </c>
      <c r="E13" s="58">
        <v>85.85</v>
      </c>
      <c r="F13" s="58">
        <v>84.4</v>
      </c>
      <c r="G13" s="58">
        <v>84.4</v>
      </c>
      <c r="H13" s="58">
        <v>84.4</v>
      </c>
      <c r="I13" s="58">
        <v>85.61</v>
      </c>
      <c r="J13" s="67">
        <v>92.93</v>
      </c>
      <c r="K13" s="60">
        <v>87.15</v>
      </c>
      <c r="L13" s="60">
        <v>86.85</v>
      </c>
      <c r="M13" s="60">
        <v>82.96</v>
      </c>
      <c r="N13" s="60">
        <v>84.31</v>
      </c>
      <c r="O13" s="60">
        <v>82.85</v>
      </c>
      <c r="P13" s="60">
        <v>85.64</v>
      </c>
    </row>
    <row r="14" spans="1:16" x14ac:dyDescent="0.25">
      <c r="A14" s="3" t="s">
        <v>50</v>
      </c>
      <c r="B14" s="69">
        <v>88</v>
      </c>
      <c r="C14" s="69">
        <v>100</v>
      </c>
      <c r="D14" s="58">
        <v>83.76</v>
      </c>
      <c r="E14" s="58">
        <v>26.13</v>
      </c>
      <c r="F14" s="58" t="s">
        <v>59</v>
      </c>
      <c r="G14" s="58" t="s">
        <v>59</v>
      </c>
      <c r="H14" s="58" t="s">
        <v>59</v>
      </c>
      <c r="I14" s="58" t="s">
        <v>59</v>
      </c>
      <c r="J14" s="67" t="s">
        <v>59</v>
      </c>
      <c r="K14" s="67" t="s">
        <v>59</v>
      </c>
      <c r="L14" s="58" t="s">
        <v>59</v>
      </c>
      <c r="M14" s="58" t="s">
        <v>59</v>
      </c>
      <c r="N14" s="58" t="s">
        <v>59</v>
      </c>
      <c r="O14" s="58" t="s">
        <v>59</v>
      </c>
      <c r="P14" s="67" t="s">
        <v>59</v>
      </c>
    </row>
    <row r="15" spans="1:16" ht="43.5" x14ac:dyDescent="0.25">
      <c r="A15" s="31" t="s">
        <v>29</v>
      </c>
      <c r="B15" s="55">
        <v>93.25</v>
      </c>
      <c r="C15" s="78">
        <v>93.45</v>
      </c>
      <c r="D15" s="55">
        <v>92.95</v>
      </c>
      <c r="E15" s="55">
        <v>93.15</v>
      </c>
      <c r="F15" s="55">
        <v>95.21</v>
      </c>
      <c r="G15" s="55">
        <v>95.21</v>
      </c>
      <c r="H15" s="55">
        <v>95.21</v>
      </c>
      <c r="I15" s="55">
        <v>95.29</v>
      </c>
      <c r="J15" s="85">
        <v>95.75</v>
      </c>
      <c r="K15" s="65">
        <v>95.34</v>
      </c>
      <c r="L15" s="65">
        <v>95.42</v>
      </c>
      <c r="M15" s="65">
        <v>95.37</v>
      </c>
      <c r="N15" s="65">
        <v>94.83</v>
      </c>
      <c r="O15" s="65">
        <v>94.45</v>
      </c>
      <c r="P15" s="65">
        <v>94.4</v>
      </c>
    </row>
    <row r="17" spans="1:13" s="8" customFormat="1" ht="15.75" x14ac:dyDescent="0.25">
      <c r="A17" s="4"/>
      <c r="B17" s="120" t="s">
        <v>63</v>
      </c>
      <c r="C17" s="121"/>
      <c r="D17" s="4"/>
      <c r="E17" s="4"/>
      <c r="F17" s="4"/>
      <c r="G17" s="4"/>
      <c r="H17" s="4"/>
      <c r="I17" s="4"/>
      <c r="J17" s="4"/>
      <c r="K17" s="4"/>
    </row>
    <row r="19" spans="1:13" x14ac:dyDescent="0.25">
      <c r="B19" s="12" t="s">
        <v>46</v>
      </c>
      <c r="C19" s="46">
        <v>94.34</v>
      </c>
      <c r="D19" s="44" t="s">
        <v>53</v>
      </c>
      <c r="E19" s="20"/>
      <c r="F19" s="20"/>
      <c r="G19" s="20"/>
      <c r="H19" s="20"/>
      <c r="I19" s="20"/>
      <c r="J19" s="20"/>
      <c r="K19" s="20"/>
      <c r="L19" s="20"/>
    </row>
    <row r="20" spans="1:13" x14ac:dyDescent="0.25">
      <c r="B20" s="10" t="s">
        <v>47</v>
      </c>
      <c r="C20" s="46">
        <v>89.49</v>
      </c>
      <c r="D20" s="44" t="s">
        <v>53</v>
      </c>
      <c r="E20" s="20"/>
      <c r="F20" s="20"/>
      <c r="G20" s="20"/>
      <c r="H20" s="20"/>
      <c r="I20" s="20"/>
      <c r="J20" s="20"/>
      <c r="K20" s="20"/>
      <c r="L20" s="20"/>
    </row>
    <row r="21" spans="1:13" x14ac:dyDescent="0.25">
      <c r="B21" s="10" t="s">
        <v>48</v>
      </c>
      <c r="C21" s="10">
        <v>93.76</v>
      </c>
      <c r="D21" s="45" t="s">
        <v>78</v>
      </c>
      <c r="E21" s="20"/>
      <c r="F21" s="20"/>
      <c r="G21" s="20"/>
      <c r="H21" s="20"/>
      <c r="I21" s="20"/>
      <c r="J21" s="20"/>
      <c r="K21" s="20"/>
      <c r="L21" s="20"/>
    </row>
    <row r="22" spans="1:13" x14ac:dyDescent="0.25">
      <c r="F22" s="20"/>
      <c r="G22" s="20"/>
      <c r="H22" s="20"/>
      <c r="I22" s="20"/>
      <c r="J22" s="20"/>
      <c r="K22" s="20"/>
      <c r="L22" s="20"/>
      <c r="M22" s="20"/>
    </row>
    <row r="23" spans="1:13" ht="23.25" x14ac:dyDescent="0.35">
      <c r="B23" s="77" t="s">
        <v>60</v>
      </c>
      <c r="C23" s="68"/>
      <c r="D23" s="68"/>
      <c r="E23" s="68"/>
      <c r="F23" s="44"/>
      <c r="G23" s="44"/>
      <c r="H23" s="44"/>
      <c r="I23" s="44"/>
      <c r="J23" s="44"/>
      <c r="K23" s="44"/>
      <c r="L23" s="44"/>
      <c r="M23" s="20"/>
    </row>
    <row r="24" spans="1:13" ht="15.75" x14ac:dyDescent="0.25">
      <c r="B24" s="77" t="s">
        <v>76</v>
      </c>
      <c r="F24" s="44"/>
      <c r="G24" s="44"/>
      <c r="H24" s="44"/>
      <c r="I24" s="44"/>
      <c r="J24" s="44"/>
      <c r="K24" s="44"/>
      <c r="L24" s="44"/>
      <c r="M24" s="20"/>
    </row>
    <row r="25" spans="1:13" x14ac:dyDescent="0.25">
      <c r="F25" s="44"/>
      <c r="G25" s="44"/>
      <c r="H25" s="44"/>
      <c r="I25" s="44"/>
      <c r="J25" s="44"/>
      <c r="K25" s="44"/>
      <c r="L25" s="44"/>
      <c r="M25" s="20"/>
    </row>
    <row r="26" spans="1:13" x14ac:dyDescent="0.25">
      <c r="F26" s="44"/>
      <c r="G26" s="44"/>
      <c r="H26" s="44"/>
      <c r="I26" s="44"/>
      <c r="J26" s="44"/>
      <c r="K26" s="44"/>
      <c r="L26" s="44"/>
      <c r="M26" s="20"/>
    </row>
    <row r="27" spans="1:13" x14ac:dyDescent="0.25">
      <c r="F27" s="44"/>
      <c r="G27" s="44"/>
      <c r="H27" s="44"/>
      <c r="I27" s="44"/>
      <c r="J27" s="44"/>
      <c r="K27" s="44"/>
      <c r="L27" s="44"/>
      <c r="M27" s="20"/>
    </row>
  </sheetData>
  <mergeCells count="3">
    <mergeCell ref="A1:P1"/>
    <mergeCell ref="A2:P2"/>
    <mergeCell ref="B17:C17"/>
  </mergeCells>
  <pageMargins left="0" right="0" top="0.25" bottom="0.2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F11D-2B25-4478-AA8D-08035BF80683}">
  <dimension ref="A1:I15"/>
  <sheetViews>
    <sheetView topLeftCell="A3" workbookViewId="0">
      <selection activeCell="A2" sqref="A2:I2"/>
    </sheetView>
  </sheetViews>
  <sheetFormatPr defaultRowHeight="15" x14ac:dyDescent="0.25"/>
  <cols>
    <col min="1" max="1" width="14.42578125" bestFit="1" customWidth="1"/>
    <col min="2" max="2" width="12.42578125" bestFit="1" customWidth="1"/>
    <col min="3" max="3" width="11.28515625" customWidth="1"/>
    <col min="4" max="4" width="12.7109375" customWidth="1"/>
    <col min="5" max="5" width="12.42578125" bestFit="1" customWidth="1"/>
    <col min="6" max="6" width="13" customWidth="1"/>
    <col min="7" max="7" width="11.85546875" customWidth="1"/>
    <col min="8" max="8" width="12.42578125" bestFit="1" customWidth="1"/>
    <col min="9" max="9" width="10.28515625" customWidth="1"/>
  </cols>
  <sheetData>
    <row r="1" spans="1:9" ht="18.75" x14ac:dyDescent="0.3">
      <c r="A1" s="122" t="s">
        <v>0</v>
      </c>
      <c r="B1" s="122"/>
      <c r="C1" s="122"/>
      <c r="D1" s="122"/>
      <c r="E1" s="122"/>
      <c r="F1" s="122"/>
      <c r="G1" s="122"/>
      <c r="H1" s="122"/>
      <c r="I1" s="122"/>
    </row>
    <row r="2" spans="1:9" ht="18.75" x14ac:dyDescent="0.3">
      <c r="A2" s="123" t="s">
        <v>77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25">
      <c r="A3" s="5"/>
      <c r="B3" s="5"/>
      <c r="C3" s="5"/>
      <c r="D3" s="5"/>
      <c r="E3" s="5"/>
    </row>
    <row r="4" spans="1:9" ht="60" x14ac:dyDescent="0.25">
      <c r="A4" s="30" t="s">
        <v>45</v>
      </c>
      <c r="B4" s="54" t="s">
        <v>79</v>
      </c>
      <c r="C4" s="54" t="s">
        <v>80</v>
      </c>
      <c r="D4" s="54" t="s">
        <v>81</v>
      </c>
      <c r="E4" s="54" t="s">
        <v>82</v>
      </c>
      <c r="F4" s="54" t="s">
        <v>83</v>
      </c>
      <c r="G4" s="54" t="s">
        <v>84</v>
      </c>
      <c r="H4" s="54" t="s">
        <v>85</v>
      </c>
      <c r="I4" s="54" t="s">
        <v>86</v>
      </c>
    </row>
    <row r="5" spans="1:9" x14ac:dyDescent="0.25">
      <c r="A5" s="3" t="s">
        <v>24</v>
      </c>
      <c r="B5" s="69">
        <v>15.84</v>
      </c>
      <c r="C5" s="69">
        <v>16.89</v>
      </c>
      <c r="D5" s="58">
        <v>20.78</v>
      </c>
      <c r="E5" s="67">
        <v>14.09</v>
      </c>
      <c r="F5" s="58">
        <v>6.59</v>
      </c>
      <c r="G5" s="67">
        <v>6.59</v>
      </c>
      <c r="H5" s="67">
        <v>6.59</v>
      </c>
      <c r="I5" s="67">
        <v>8.24</v>
      </c>
    </row>
    <row r="6" spans="1:9" x14ac:dyDescent="0.25">
      <c r="A6" s="3" t="s">
        <v>25</v>
      </c>
      <c r="B6" s="69">
        <v>25.95</v>
      </c>
      <c r="C6" s="69">
        <v>17.829999999999998</v>
      </c>
      <c r="D6" s="82">
        <v>15.73</v>
      </c>
      <c r="E6" s="67">
        <v>17.28</v>
      </c>
      <c r="F6" s="58">
        <v>6.67</v>
      </c>
      <c r="G6" s="58">
        <v>6.67</v>
      </c>
      <c r="H6" s="58">
        <v>6.67</v>
      </c>
      <c r="I6" s="67">
        <v>7.89</v>
      </c>
    </row>
    <row r="7" spans="1:9" x14ac:dyDescent="0.25">
      <c r="A7" s="3" t="s">
        <v>8</v>
      </c>
      <c r="B7" s="69">
        <v>10.61</v>
      </c>
      <c r="C7" s="69">
        <v>13.79</v>
      </c>
      <c r="D7" s="58">
        <v>23.55</v>
      </c>
      <c r="E7" s="67">
        <v>16.37</v>
      </c>
      <c r="F7" s="58">
        <v>10.27</v>
      </c>
      <c r="G7" s="58">
        <v>10.27</v>
      </c>
      <c r="H7" s="58">
        <v>10.27</v>
      </c>
      <c r="I7" s="67">
        <v>11.18</v>
      </c>
    </row>
    <row r="8" spans="1:9" x14ac:dyDescent="0.25">
      <c r="A8" s="3" t="s">
        <v>26</v>
      </c>
      <c r="B8" s="69">
        <v>22.16</v>
      </c>
      <c r="C8" s="69">
        <v>17.71</v>
      </c>
      <c r="D8" s="58">
        <v>21.93</v>
      </c>
      <c r="E8" s="67">
        <v>23.21</v>
      </c>
      <c r="F8" s="58">
        <v>14.85</v>
      </c>
      <c r="G8" s="58">
        <v>14.85</v>
      </c>
      <c r="H8" s="58">
        <v>14.85</v>
      </c>
      <c r="I8" s="67">
        <v>13.73</v>
      </c>
    </row>
    <row r="9" spans="1:9" x14ac:dyDescent="0.25">
      <c r="A9" s="3" t="s">
        <v>27</v>
      </c>
      <c r="B9" s="69">
        <v>23.64</v>
      </c>
      <c r="C9" s="69">
        <v>20.149999999999999</v>
      </c>
      <c r="D9" s="58">
        <v>20.25</v>
      </c>
      <c r="E9" s="67">
        <v>10.14</v>
      </c>
      <c r="F9" s="58">
        <v>10.25</v>
      </c>
      <c r="G9" s="58">
        <v>10.25</v>
      </c>
      <c r="H9" s="58">
        <v>10.25</v>
      </c>
      <c r="I9" s="67">
        <v>7.48</v>
      </c>
    </row>
    <row r="10" spans="1:9" ht="43.5" x14ac:dyDescent="0.25">
      <c r="A10" s="29" t="s">
        <v>44</v>
      </c>
      <c r="B10" s="62">
        <v>19.64</v>
      </c>
      <c r="C10" s="62">
        <v>17.27</v>
      </c>
      <c r="D10" s="62">
        <v>20.45</v>
      </c>
      <c r="E10" s="80">
        <v>16.22</v>
      </c>
      <c r="F10" s="63">
        <v>9.73</v>
      </c>
      <c r="G10" s="83">
        <v>9.73</v>
      </c>
      <c r="H10" s="83">
        <v>9.73</v>
      </c>
      <c r="I10" s="83">
        <v>9.6999999999999993</v>
      </c>
    </row>
    <row r="11" spans="1:9" x14ac:dyDescent="0.25">
      <c r="A11" s="3" t="s">
        <v>12</v>
      </c>
      <c r="B11" s="69">
        <v>22.52</v>
      </c>
      <c r="C11" s="69">
        <v>25.88</v>
      </c>
      <c r="D11" s="58">
        <v>28.99</v>
      </c>
      <c r="E11" s="67">
        <v>25.55</v>
      </c>
      <c r="F11" s="58">
        <v>14.03</v>
      </c>
      <c r="G11" s="67">
        <v>14.03</v>
      </c>
      <c r="H11" s="67">
        <v>14.03</v>
      </c>
      <c r="I11" s="67">
        <v>13.5</v>
      </c>
    </row>
    <row r="12" spans="1:9" x14ac:dyDescent="0.25">
      <c r="A12" s="3" t="s">
        <v>13</v>
      </c>
      <c r="B12" s="69">
        <v>38.86</v>
      </c>
      <c r="C12" s="69">
        <v>34.869999999999997</v>
      </c>
      <c r="D12" s="58">
        <v>34.79</v>
      </c>
      <c r="E12" s="67">
        <v>35.409999999999997</v>
      </c>
      <c r="F12" s="58">
        <v>20.89</v>
      </c>
      <c r="G12" s="67">
        <v>20.89</v>
      </c>
      <c r="H12" s="67">
        <v>20.89</v>
      </c>
      <c r="I12" s="67">
        <v>24.19</v>
      </c>
    </row>
    <row r="13" spans="1:9" x14ac:dyDescent="0.25">
      <c r="A13" s="3" t="s">
        <v>11</v>
      </c>
      <c r="B13" s="69">
        <v>41.43</v>
      </c>
      <c r="C13" s="69">
        <v>46.32</v>
      </c>
      <c r="D13" s="58">
        <v>59.06</v>
      </c>
      <c r="E13" s="67">
        <v>43.65</v>
      </c>
      <c r="F13" s="58">
        <v>46.58</v>
      </c>
      <c r="G13" s="67">
        <v>46.58</v>
      </c>
      <c r="H13" s="67">
        <v>46.58</v>
      </c>
      <c r="I13" s="67">
        <v>42.86</v>
      </c>
    </row>
    <row r="14" spans="1:9" x14ac:dyDescent="0.25">
      <c r="A14" s="3" t="s">
        <v>50</v>
      </c>
      <c r="B14" s="69">
        <v>0</v>
      </c>
      <c r="C14" s="69">
        <v>0</v>
      </c>
      <c r="D14" s="58">
        <v>0</v>
      </c>
      <c r="E14" s="67">
        <v>0</v>
      </c>
      <c r="F14" s="58">
        <v>0</v>
      </c>
      <c r="G14" s="67">
        <v>0</v>
      </c>
      <c r="H14" s="67">
        <v>0</v>
      </c>
      <c r="I14" s="67">
        <v>0</v>
      </c>
    </row>
    <row r="15" spans="1:9" ht="43.5" x14ac:dyDescent="0.25">
      <c r="A15" s="31" t="s">
        <v>29</v>
      </c>
      <c r="B15" s="55">
        <v>24.93</v>
      </c>
      <c r="C15" s="78">
        <v>23.54</v>
      </c>
      <c r="D15" s="55">
        <v>26.03</v>
      </c>
      <c r="E15" s="81">
        <v>23.19</v>
      </c>
      <c r="F15" s="55">
        <v>13.89</v>
      </c>
      <c r="G15" s="81">
        <v>13.89</v>
      </c>
      <c r="H15" s="81">
        <v>13.89</v>
      </c>
      <c r="I15" s="81">
        <v>13.85</v>
      </c>
    </row>
  </sheetData>
  <mergeCells count="2">
    <mergeCell ref="A1:I1"/>
    <mergeCell ref="A2:I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"/>
  <sheetViews>
    <sheetView topLeftCell="A22" workbookViewId="0">
      <selection activeCell="D41" sqref="D41"/>
    </sheetView>
  </sheetViews>
  <sheetFormatPr defaultRowHeight="15" x14ac:dyDescent="0.25"/>
  <cols>
    <col min="1" max="1" width="16.140625" customWidth="1"/>
    <col min="2" max="2" width="7.28515625" bestFit="1" customWidth="1"/>
    <col min="3" max="3" width="5.7109375" customWidth="1"/>
    <col min="4" max="4" width="6.28515625" customWidth="1"/>
    <col min="5" max="7" width="5.7109375" customWidth="1"/>
    <col min="8" max="8" width="10.42578125" customWidth="1"/>
    <col min="9" max="9" width="10.28515625" bestFit="1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.75" x14ac:dyDescent="0.25">
      <c r="A2" s="2" t="s">
        <v>91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05"/>
      <c r="B3" s="106"/>
      <c r="C3" s="106"/>
      <c r="D3" s="106"/>
      <c r="E3" s="106"/>
      <c r="F3" s="106"/>
      <c r="G3" s="106"/>
      <c r="H3" s="106"/>
      <c r="I3" s="106"/>
    </row>
    <row r="4" spans="1:10" ht="45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>
        <v>4</v>
      </c>
      <c r="G4" s="17">
        <v>5</v>
      </c>
      <c r="H4" s="17" t="s">
        <v>6</v>
      </c>
      <c r="I4" s="17" t="s">
        <v>7</v>
      </c>
      <c r="J4" s="75" t="s">
        <v>67</v>
      </c>
    </row>
    <row r="5" spans="1:10" x14ac:dyDescent="0.25">
      <c r="A5" s="3" t="s">
        <v>24</v>
      </c>
      <c r="B5" s="7">
        <v>73</v>
      </c>
      <c r="C5" s="7">
        <v>69</v>
      </c>
      <c r="D5" s="7">
        <v>77</v>
      </c>
      <c r="E5" s="7">
        <v>71</v>
      </c>
      <c r="F5" s="7">
        <v>57</v>
      </c>
      <c r="G5" s="7">
        <v>70</v>
      </c>
      <c r="H5" s="7">
        <f t="shared" ref="H5:H9" si="0">SUM(B5:G5)</f>
        <v>417</v>
      </c>
      <c r="I5" s="7">
        <v>95.66</v>
      </c>
      <c r="J5" s="71">
        <v>13.3</v>
      </c>
    </row>
    <row r="6" spans="1:10" x14ac:dyDescent="0.25">
      <c r="A6" s="3" t="s">
        <v>25</v>
      </c>
      <c r="B6" s="7">
        <v>60</v>
      </c>
      <c r="C6" s="7">
        <v>57</v>
      </c>
      <c r="D6" s="7">
        <v>57</v>
      </c>
      <c r="E6" s="7">
        <v>48</v>
      </c>
      <c r="F6" s="7">
        <v>65</v>
      </c>
      <c r="G6" s="7">
        <v>45</v>
      </c>
      <c r="H6" s="7">
        <f t="shared" si="0"/>
        <v>332</v>
      </c>
      <c r="I6" s="3">
        <v>94.56</v>
      </c>
      <c r="J6" s="71">
        <v>17.72</v>
      </c>
    </row>
    <row r="7" spans="1:10" x14ac:dyDescent="0.25">
      <c r="A7" s="3" t="s">
        <v>8</v>
      </c>
      <c r="B7" s="7">
        <v>42</v>
      </c>
      <c r="C7" s="7">
        <v>39</v>
      </c>
      <c r="D7" s="7">
        <v>32</v>
      </c>
      <c r="E7" s="7">
        <v>40</v>
      </c>
      <c r="F7" s="7">
        <v>38</v>
      </c>
      <c r="G7" s="7">
        <v>34</v>
      </c>
      <c r="H7" s="7">
        <f>SUM(B7:G7)</f>
        <v>225</v>
      </c>
      <c r="I7" s="26">
        <v>96.25</v>
      </c>
      <c r="J7" s="71">
        <v>11.3</v>
      </c>
    </row>
    <row r="8" spans="1:10" x14ac:dyDescent="0.25">
      <c r="A8" s="3" t="s">
        <v>9</v>
      </c>
      <c r="B8" s="7">
        <v>48</v>
      </c>
      <c r="C8" s="7">
        <v>51</v>
      </c>
      <c r="D8" s="7">
        <v>37</v>
      </c>
      <c r="E8" s="7">
        <v>58</v>
      </c>
      <c r="F8" s="7">
        <v>46</v>
      </c>
      <c r="G8" s="7">
        <v>47</v>
      </c>
      <c r="H8" s="7">
        <f t="shared" si="0"/>
        <v>287</v>
      </c>
      <c r="I8" s="7">
        <v>94.33</v>
      </c>
      <c r="J8" s="71">
        <v>24.05</v>
      </c>
    </row>
    <row r="9" spans="1:10" x14ac:dyDescent="0.25">
      <c r="A9" s="3" t="s">
        <v>10</v>
      </c>
      <c r="B9" s="7">
        <v>91</v>
      </c>
      <c r="C9" s="7">
        <v>60</v>
      </c>
      <c r="D9" s="7">
        <v>72</v>
      </c>
      <c r="E9" s="7">
        <v>79</v>
      </c>
      <c r="F9" s="7">
        <v>76</v>
      </c>
      <c r="G9" s="7">
        <v>59</v>
      </c>
      <c r="H9" s="7">
        <f t="shared" si="0"/>
        <v>437</v>
      </c>
      <c r="I9" s="28">
        <v>95.6</v>
      </c>
      <c r="J9" s="71">
        <v>14.61</v>
      </c>
    </row>
    <row r="10" spans="1:10" x14ac:dyDescent="0.25">
      <c r="A10" s="18" t="s">
        <v>11</v>
      </c>
      <c r="B10" s="18">
        <v>0</v>
      </c>
      <c r="C10" s="18">
        <v>0</v>
      </c>
      <c r="D10" s="18">
        <v>2</v>
      </c>
      <c r="E10" s="18">
        <v>2</v>
      </c>
      <c r="F10" s="18">
        <v>3</v>
      </c>
      <c r="G10" s="18">
        <v>3</v>
      </c>
      <c r="H10" s="18">
        <f>SUM(B10:G10)</f>
        <v>10</v>
      </c>
      <c r="I10" s="18"/>
      <c r="J10" s="18"/>
    </row>
    <row r="11" spans="1:10" x14ac:dyDescent="0.25">
      <c r="A11" s="3" t="s">
        <v>6</v>
      </c>
      <c r="B11" s="7">
        <f t="shared" ref="B11:G11" si="1">SUM(B5:B10)</f>
        <v>314</v>
      </c>
      <c r="C11" s="7">
        <f t="shared" si="1"/>
        <v>276</v>
      </c>
      <c r="D11" s="7">
        <f t="shared" si="1"/>
        <v>277</v>
      </c>
      <c r="E11" s="7">
        <f t="shared" si="1"/>
        <v>298</v>
      </c>
      <c r="F11" s="7">
        <f t="shared" si="1"/>
        <v>285</v>
      </c>
      <c r="G11" s="7">
        <f t="shared" si="1"/>
        <v>258</v>
      </c>
      <c r="H11" s="7">
        <f>SUM(B11:G11)</f>
        <v>1708</v>
      </c>
      <c r="I11" s="7"/>
      <c r="J11" s="71"/>
    </row>
    <row r="12" spans="1:10" x14ac:dyDescent="0.25">
      <c r="A12" s="3"/>
      <c r="B12" s="7"/>
      <c r="C12" s="7"/>
      <c r="D12" s="7"/>
      <c r="E12" s="7"/>
      <c r="F12" s="7"/>
      <c r="G12" s="7"/>
      <c r="H12" s="7"/>
      <c r="I12" s="7"/>
      <c r="J12" s="71"/>
    </row>
    <row r="13" spans="1:10" x14ac:dyDescent="0.25">
      <c r="A13" s="13"/>
      <c r="B13" s="14">
        <v>6</v>
      </c>
      <c r="C13" s="14">
        <v>7</v>
      </c>
      <c r="D13" s="14">
        <v>8</v>
      </c>
      <c r="E13" s="13"/>
      <c r="F13" s="13"/>
      <c r="G13" s="13"/>
      <c r="H13" s="13"/>
      <c r="I13" s="13"/>
      <c r="J13" s="71"/>
    </row>
    <row r="14" spans="1:10" x14ac:dyDescent="0.25">
      <c r="A14" s="3" t="s">
        <v>12</v>
      </c>
      <c r="B14" s="7">
        <v>246</v>
      </c>
      <c r="C14" s="7">
        <v>234</v>
      </c>
      <c r="D14" s="7">
        <v>205</v>
      </c>
      <c r="E14" s="7"/>
      <c r="F14" s="7"/>
      <c r="G14" s="7"/>
      <c r="H14" s="7">
        <f>SUM(B14,C14,D14,)</f>
        <v>685</v>
      </c>
      <c r="I14" s="7">
        <v>95</v>
      </c>
      <c r="J14" s="71">
        <v>17.89</v>
      </c>
    </row>
    <row r="15" spans="1:10" x14ac:dyDescent="0.25">
      <c r="A15" s="18" t="s">
        <v>11</v>
      </c>
      <c r="B15" s="18">
        <v>4</v>
      </c>
      <c r="C15" s="18">
        <v>4</v>
      </c>
      <c r="D15" s="18">
        <v>5</v>
      </c>
      <c r="E15" s="18"/>
      <c r="F15" s="18"/>
      <c r="G15" s="18"/>
      <c r="H15" s="18">
        <f>SUM(B15:G15)</f>
        <v>13</v>
      </c>
      <c r="I15" s="18"/>
      <c r="J15" s="18"/>
    </row>
    <row r="16" spans="1:10" x14ac:dyDescent="0.25">
      <c r="A16" s="3" t="s">
        <v>6</v>
      </c>
      <c r="B16" s="7">
        <f>SUM(B14:B15)</f>
        <v>250</v>
      </c>
      <c r="C16" s="7">
        <f>SUM(C14:C15)</f>
        <v>238</v>
      </c>
      <c r="D16" s="7">
        <f>SUM(D14:D15)</f>
        <v>210</v>
      </c>
      <c r="E16" s="7"/>
      <c r="F16" s="7"/>
      <c r="G16" s="7"/>
      <c r="H16" s="7">
        <f>SUM(B16:G16)</f>
        <v>698</v>
      </c>
      <c r="I16" s="7"/>
      <c r="J16" s="71"/>
    </row>
    <row r="17" spans="1:12" x14ac:dyDescent="0.25">
      <c r="A17" s="3"/>
      <c r="B17" s="7"/>
      <c r="C17" s="7"/>
      <c r="D17" s="7"/>
      <c r="E17" s="7"/>
      <c r="F17" s="7"/>
      <c r="G17" s="7"/>
      <c r="H17" s="7"/>
      <c r="I17" s="7"/>
      <c r="J17" s="71"/>
    </row>
    <row r="18" spans="1:12" x14ac:dyDescent="0.25">
      <c r="A18" s="15"/>
      <c r="B18" s="16">
        <v>9</v>
      </c>
      <c r="C18" s="16">
        <v>10</v>
      </c>
      <c r="D18" s="16">
        <v>11</v>
      </c>
      <c r="E18" s="16">
        <v>12</v>
      </c>
      <c r="F18" s="15"/>
      <c r="G18" s="15"/>
      <c r="H18" s="15"/>
      <c r="I18" s="15"/>
      <c r="J18" s="18"/>
    </row>
    <row r="19" spans="1:12" x14ac:dyDescent="0.25">
      <c r="A19" s="3" t="s">
        <v>13</v>
      </c>
      <c r="B19" s="7">
        <v>229</v>
      </c>
      <c r="C19" s="7">
        <v>194</v>
      </c>
      <c r="D19" s="7">
        <v>200</v>
      </c>
      <c r="E19" s="7">
        <v>201</v>
      </c>
      <c r="F19" s="7"/>
      <c r="G19" s="7">
        <f>SUM(B19:F19)</f>
        <v>824</v>
      </c>
      <c r="H19" s="7">
        <f>SUM(G19)</f>
        <v>824</v>
      </c>
      <c r="I19" s="7">
        <v>92.12</v>
      </c>
      <c r="J19" s="71">
        <v>30.5</v>
      </c>
    </row>
    <row r="20" spans="1:12" x14ac:dyDescent="0.25">
      <c r="A20" s="18" t="s">
        <v>11</v>
      </c>
      <c r="B20" s="18">
        <v>10</v>
      </c>
      <c r="C20" s="18">
        <v>12</v>
      </c>
      <c r="D20" s="18">
        <v>7</v>
      </c>
      <c r="E20" s="18">
        <v>9</v>
      </c>
      <c r="F20" s="18"/>
      <c r="G20" s="18">
        <f>SUM(B20:F20)</f>
        <v>38</v>
      </c>
      <c r="H20" s="18">
        <f>SUM(G20)</f>
        <v>38</v>
      </c>
      <c r="I20" s="18"/>
      <c r="J20" s="71"/>
    </row>
    <row r="21" spans="1:12" x14ac:dyDescent="0.25">
      <c r="A21" s="3" t="s">
        <v>6</v>
      </c>
      <c r="B21" s="7">
        <f>SUM(B19:B20)</f>
        <v>239</v>
      </c>
      <c r="C21" s="7">
        <f>SUM(C19:C20)</f>
        <v>206</v>
      </c>
      <c r="D21" s="7">
        <f>SUM(D19:D20)</f>
        <v>207</v>
      </c>
      <c r="E21" s="7">
        <f>SUM(E19:E20)</f>
        <v>210</v>
      </c>
      <c r="F21" s="7"/>
      <c r="G21" s="7">
        <f>SUM(G19:G20)</f>
        <v>862</v>
      </c>
      <c r="H21" s="7">
        <f>SUM(G21)</f>
        <v>862</v>
      </c>
      <c r="I21" s="7"/>
      <c r="J21" s="71"/>
    </row>
    <row r="22" spans="1:12" x14ac:dyDescent="0.25">
      <c r="A22" s="3"/>
      <c r="B22" s="7"/>
      <c r="C22" s="7"/>
      <c r="D22" s="7"/>
      <c r="E22" s="7"/>
      <c r="F22" s="7"/>
      <c r="G22" s="7"/>
      <c r="H22" s="7"/>
      <c r="I22" s="7"/>
      <c r="J22" s="71"/>
    </row>
    <row r="23" spans="1:12" x14ac:dyDescent="0.25">
      <c r="A23" s="18" t="s">
        <v>14</v>
      </c>
      <c r="B23" s="18"/>
      <c r="C23" s="18"/>
      <c r="D23" s="18"/>
      <c r="E23" s="18"/>
      <c r="F23" s="18"/>
      <c r="G23" s="18"/>
      <c r="H23" s="18">
        <f>SUM(H10,H15,H20)</f>
        <v>61</v>
      </c>
      <c r="I23" s="18">
        <v>84.89</v>
      </c>
      <c r="J23" s="18">
        <v>40.299999999999997</v>
      </c>
    </row>
    <row r="24" spans="1:12" x14ac:dyDescent="0.25">
      <c r="A24" s="7"/>
      <c r="B24" s="7"/>
      <c r="C24" s="7"/>
      <c r="D24" s="7"/>
      <c r="E24" s="7"/>
      <c r="F24" s="7"/>
      <c r="G24" s="7"/>
      <c r="H24" s="7"/>
      <c r="I24" s="7"/>
      <c r="J24" s="71"/>
    </row>
    <row r="25" spans="1:12" x14ac:dyDescent="0.25">
      <c r="A25" s="15"/>
      <c r="B25" s="16">
        <v>9</v>
      </c>
      <c r="C25" s="16">
        <v>10</v>
      </c>
      <c r="D25" s="16">
        <v>11</v>
      </c>
      <c r="E25" s="16">
        <v>12</v>
      </c>
      <c r="F25" s="15"/>
      <c r="G25" s="15"/>
      <c r="H25" s="15"/>
      <c r="I25" s="15"/>
      <c r="J25" s="15"/>
    </row>
    <row r="26" spans="1:12" x14ac:dyDescent="0.25">
      <c r="A26" s="34" t="s">
        <v>50</v>
      </c>
      <c r="B26" s="35">
        <v>0</v>
      </c>
      <c r="C26" s="35">
        <v>0</v>
      </c>
      <c r="D26" s="35">
        <v>0</v>
      </c>
      <c r="E26" s="35">
        <v>10</v>
      </c>
      <c r="F26" s="35"/>
      <c r="G26" s="35"/>
      <c r="H26" s="35">
        <v>10</v>
      </c>
      <c r="I26" s="36" t="s">
        <v>51</v>
      </c>
      <c r="J26" s="35"/>
    </row>
    <row r="27" spans="1:12" ht="30" x14ac:dyDescent="0.25">
      <c r="A27" s="32" t="s">
        <v>15</v>
      </c>
      <c r="B27" s="33"/>
      <c r="C27" s="33"/>
      <c r="D27" s="26"/>
      <c r="E27" s="26"/>
      <c r="F27" s="26"/>
      <c r="G27" s="26"/>
      <c r="H27" s="26">
        <f>(H11+H16+H21+H26)</f>
        <v>3278</v>
      </c>
      <c r="I27" s="26">
        <v>94.32</v>
      </c>
      <c r="J27" s="26">
        <v>20.22</v>
      </c>
    </row>
    <row r="28" spans="1:12" s="93" customFormat="1" x14ac:dyDescent="0.25">
      <c r="A28" s="107" t="s">
        <v>16</v>
      </c>
      <c r="B28" s="107"/>
      <c r="C28" s="107"/>
      <c r="D28" s="42"/>
      <c r="E28" s="92"/>
      <c r="F28" s="92"/>
      <c r="G28" s="92"/>
      <c r="H28" s="92"/>
      <c r="I28" s="92"/>
      <c r="J28" s="92"/>
    </row>
    <row r="29" spans="1:12" ht="39" x14ac:dyDescent="0.25">
      <c r="A29" s="72" t="s">
        <v>17</v>
      </c>
      <c r="B29" s="97" t="s">
        <v>93</v>
      </c>
      <c r="C29" s="12" t="s">
        <v>65</v>
      </c>
      <c r="D29" s="95" t="s">
        <v>66</v>
      </c>
      <c r="E29" s="4"/>
      <c r="F29" s="4"/>
      <c r="G29" s="4"/>
      <c r="H29" s="4"/>
      <c r="I29" s="4"/>
      <c r="J29" s="44"/>
      <c r="K29" s="44"/>
    </row>
    <row r="30" spans="1:12" x14ac:dyDescent="0.25">
      <c r="A30" s="12" t="s">
        <v>20</v>
      </c>
      <c r="B30" s="9">
        <v>3877</v>
      </c>
      <c r="C30" s="10">
        <v>96.11</v>
      </c>
      <c r="D30" s="10"/>
      <c r="E30" s="44"/>
      <c r="F30" s="51" t="s">
        <v>42</v>
      </c>
      <c r="G30" s="52"/>
      <c r="H30" s="52"/>
      <c r="I30" s="52"/>
      <c r="J30" s="44"/>
      <c r="K30" s="44"/>
      <c r="L30" s="44"/>
    </row>
    <row r="31" spans="1:12" x14ac:dyDescent="0.25">
      <c r="A31" s="12" t="s">
        <v>21</v>
      </c>
      <c r="B31" s="9">
        <v>3821</v>
      </c>
      <c r="C31" s="10">
        <v>96.85</v>
      </c>
      <c r="D31" s="10"/>
      <c r="E31" s="44"/>
      <c r="F31" s="52" t="s">
        <v>43</v>
      </c>
      <c r="G31" s="52"/>
      <c r="H31" s="52"/>
      <c r="I31" s="52"/>
      <c r="J31" s="44"/>
      <c r="K31" s="44"/>
      <c r="L31" s="44"/>
    </row>
    <row r="32" spans="1:12" x14ac:dyDescent="0.25">
      <c r="A32" s="12" t="s">
        <v>28</v>
      </c>
      <c r="B32" s="9">
        <v>3780</v>
      </c>
      <c r="C32" s="10">
        <v>96.05</v>
      </c>
      <c r="D32" s="10"/>
      <c r="E32" s="44"/>
      <c r="F32" s="52" t="s">
        <v>41</v>
      </c>
      <c r="G32" s="52"/>
      <c r="H32" s="52"/>
      <c r="I32" s="52"/>
      <c r="J32" s="44"/>
      <c r="K32" s="44"/>
      <c r="L32" s="44"/>
    </row>
    <row r="33" spans="1:13" x14ac:dyDescent="0.25">
      <c r="A33" s="12" t="s">
        <v>30</v>
      </c>
      <c r="B33" s="9">
        <v>3635</v>
      </c>
      <c r="C33" s="10">
        <v>96.13</v>
      </c>
      <c r="D33" s="10"/>
      <c r="E33" s="44"/>
      <c r="F33" s="44"/>
      <c r="G33" s="44"/>
      <c r="H33" s="44"/>
      <c r="I33" s="44"/>
      <c r="J33" s="44"/>
      <c r="K33" s="44"/>
      <c r="L33" s="44"/>
    </row>
    <row r="34" spans="1:13" x14ac:dyDescent="0.25">
      <c r="A34" s="12" t="s">
        <v>40</v>
      </c>
      <c r="B34" s="10">
        <v>3625</v>
      </c>
      <c r="C34" s="10">
        <v>96.25</v>
      </c>
      <c r="D34" s="10"/>
      <c r="E34" s="44"/>
      <c r="F34" s="44"/>
      <c r="G34" s="44"/>
      <c r="H34" s="44"/>
      <c r="I34" s="44"/>
      <c r="J34" s="44"/>
      <c r="K34" s="44"/>
      <c r="L34" s="44"/>
    </row>
    <row r="35" spans="1:13" x14ac:dyDescent="0.25">
      <c r="A35" s="12" t="s">
        <v>46</v>
      </c>
      <c r="B35" s="10">
        <v>3661</v>
      </c>
      <c r="C35" s="46">
        <v>96.51</v>
      </c>
      <c r="D35" s="46"/>
      <c r="E35" s="44" t="s">
        <v>53</v>
      </c>
      <c r="F35" s="44"/>
      <c r="G35" s="44"/>
      <c r="H35" s="44"/>
      <c r="I35" s="44"/>
      <c r="J35" s="44"/>
      <c r="K35" s="44"/>
      <c r="L35" s="44"/>
    </row>
    <row r="36" spans="1:13" x14ac:dyDescent="0.25">
      <c r="A36" s="12" t="s">
        <v>47</v>
      </c>
      <c r="B36" s="10">
        <v>3578</v>
      </c>
      <c r="C36" s="46">
        <v>94.79</v>
      </c>
      <c r="D36" s="46"/>
      <c r="E36" s="44" t="s">
        <v>53</v>
      </c>
      <c r="F36" s="44"/>
      <c r="G36" s="44"/>
      <c r="H36" s="44"/>
      <c r="I36" s="44"/>
      <c r="J36" s="44"/>
      <c r="K36" s="44"/>
      <c r="L36" s="44"/>
    </row>
    <row r="37" spans="1:13" x14ac:dyDescent="0.25">
      <c r="A37" s="12" t="s">
        <v>48</v>
      </c>
      <c r="B37" s="10">
        <v>3496</v>
      </c>
      <c r="C37" s="10">
        <v>93</v>
      </c>
      <c r="D37" s="10"/>
      <c r="E37" s="45" t="s">
        <v>54</v>
      </c>
      <c r="F37" s="44"/>
      <c r="G37" s="44"/>
      <c r="H37" s="44"/>
      <c r="I37" s="44"/>
      <c r="J37" s="44"/>
      <c r="K37" s="44"/>
      <c r="L37" s="44"/>
    </row>
    <row r="38" spans="1:13" x14ac:dyDescent="0.25">
      <c r="A38" s="12" t="s">
        <v>49</v>
      </c>
      <c r="B38" s="10">
        <v>3391</v>
      </c>
      <c r="C38" s="10">
        <v>93.09</v>
      </c>
      <c r="D38" s="28">
        <v>26.03</v>
      </c>
      <c r="E38" s="45"/>
      <c r="F38" s="44"/>
      <c r="G38" s="44"/>
      <c r="H38" s="44"/>
      <c r="I38" s="44"/>
      <c r="J38" s="44"/>
      <c r="K38" s="44"/>
      <c r="L38" s="44"/>
    </row>
    <row r="39" spans="1:13" x14ac:dyDescent="0.25">
      <c r="A39" s="10" t="s">
        <v>62</v>
      </c>
      <c r="B39" s="10">
        <v>3359</v>
      </c>
      <c r="C39" s="10">
        <v>94.39</v>
      </c>
      <c r="D39" s="28">
        <v>23.54</v>
      </c>
      <c r="E39" s="44"/>
      <c r="F39" s="44"/>
      <c r="G39" s="44"/>
      <c r="H39" s="44"/>
      <c r="I39" s="44"/>
      <c r="J39" s="44"/>
      <c r="K39" s="44"/>
      <c r="L39" s="44"/>
    </row>
    <row r="40" spans="1:13" x14ac:dyDescent="0.25">
      <c r="A40" s="10" t="s">
        <v>64</v>
      </c>
      <c r="B40" s="10">
        <v>3459</v>
      </c>
      <c r="C40" s="10">
        <v>94.31</v>
      </c>
      <c r="D40" s="71">
        <v>21.1</v>
      </c>
      <c r="E40" s="44"/>
      <c r="F40" s="44"/>
      <c r="G40" s="44"/>
      <c r="H40" s="44"/>
      <c r="I40" s="44"/>
      <c r="J40" s="44"/>
      <c r="K40" s="44"/>
      <c r="L40" s="44"/>
      <c r="M40" s="44"/>
    </row>
    <row r="41" spans="1:13" x14ac:dyDescent="0.25">
      <c r="A41" s="12" t="s">
        <v>64</v>
      </c>
      <c r="B41" s="10">
        <v>3278</v>
      </c>
      <c r="C41" s="10">
        <v>94.32</v>
      </c>
      <c r="D41" s="28">
        <v>20.22</v>
      </c>
    </row>
  </sheetData>
  <mergeCells count="2">
    <mergeCell ref="A3:I3"/>
    <mergeCell ref="A28:C28"/>
  </mergeCells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1"/>
  <sheetViews>
    <sheetView topLeftCell="A10" workbookViewId="0">
      <selection activeCell="P37" sqref="P37"/>
    </sheetView>
  </sheetViews>
  <sheetFormatPr defaultRowHeight="15" x14ac:dyDescent="0.25"/>
  <cols>
    <col min="1" max="1" width="16.140625" customWidth="1"/>
    <col min="2" max="2" width="7.28515625" bestFit="1" customWidth="1"/>
    <col min="3" max="3" width="5.7109375" customWidth="1"/>
    <col min="4" max="4" width="7.7109375" customWidth="1"/>
    <col min="5" max="5" width="6.7109375" customWidth="1"/>
    <col min="6" max="7" width="5.7109375" customWidth="1"/>
    <col min="8" max="8" width="10.42578125" customWidth="1"/>
    <col min="9" max="9" width="6.5703125" style="25" bestFit="1" customWidth="1"/>
    <col min="10" max="10" width="11.140625" customWidth="1"/>
  </cols>
  <sheetData>
    <row r="1" spans="1:17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7" ht="15.75" x14ac:dyDescent="0.25">
      <c r="A2" s="2" t="s">
        <v>92</v>
      </c>
      <c r="B2" s="2"/>
      <c r="C2" s="2"/>
      <c r="D2" s="2"/>
      <c r="E2" s="2"/>
      <c r="F2" s="2"/>
      <c r="G2" s="2"/>
      <c r="H2" s="2"/>
      <c r="I2" s="2"/>
    </row>
    <row r="3" spans="1:17" x14ac:dyDescent="0.25">
      <c r="A3" s="105"/>
      <c r="B3" s="106"/>
      <c r="C3" s="106"/>
      <c r="D3" s="106"/>
      <c r="E3" s="106"/>
      <c r="F3" s="106"/>
      <c r="G3" s="106"/>
      <c r="H3" s="106"/>
      <c r="I3" s="106"/>
    </row>
    <row r="4" spans="1:17" ht="45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>
        <v>4</v>
      </c>
      <c r="G4" s="17">
        <v>5</v>
      </c>
      <c r="H4" s="17" t="s">
        <v>6</v>
      </c>
      <c r="I4" s="17" t="s">
        <v>7</v>
      </c>
      <c r="J4" s="75" t="s">
        <v>67</v>
      </c>
      <c r="O4" s="92"/>
      <c r="Q4" s="92"/>
    </row>
    <row r="5" spans="1:17" x14ac:dyDescent="0.25">
      <c r="A5" s="3" t="s">
        <v>24</v>
      </c>
      <c r="B5" s="7">
        <v>73</v>
      </c>
      <c r="C5" s="7">
        <v>68</v>
      </c>
      <c r="D5" s="7">
        <v>78</v>
      </c>
      <c r="E5" s="7">
        <v>73</v>
      </c>
      <c r="F5" s="7">
        <v>59</v>
      </c>
      <c r="G5" s="7">
        <v>69</v>
      </c>
      <c r="H5" s="7">
        <f t="shared" ref="H5:H11" si="0">SUM(B5:G5)</f>
        <v>420</v>
      </c>
      <c r="I5" s="3">
        <v>96.4</v>
      </c>
      <c r="J5" s="71">
        <v>11.08</v>
      </c>
      <c r="O5" s="92"/>
      <c r="Q5" s="92"/>
    </row>
    <row r="6" spans="1:17" x14ac:dyDescent="0.25">
      <c r="A6" s="3" t="s">
        <v>25</v>
      </c>
      <c r="B6" s="7">
        <v>60</v>
      </c>
      <c r="C6" s="7">
        <v>58</v>
      </c>
      <c r="D6" s="7">
        <v>57</v>
      </c>
      <c r="E6" s="7">
        <v>50</v>
      </c>
      <c r="F6" s="7">
        <v>67</v>
      </c>
      <c r="G6" s="7">
        <v>46</v>
      </c>
      <c r="H6" s="7">
        <f t="shared" si="0"/>
        <v>338</v>
      </c>
      <c r="I6" s="3">
        <v>95.31</v>
      </c>
      <c r="J6" s="71">
        <v>17.149999999999999</v>
      </c>
      <c r="O6" s="92"/>
      <c r="Q6" s="92"/>
    </row>
    <row r="7" spans="1:17" x14ac:dyDescent="0.25">
      <c r="A7" s="3" t="s">
        <v>8</v>
      </c>
      <c r="B7" s="7">
        <v>42</v>
      </c>
      <c r="C7" s="7">
        <v>39</v>
      </c>
      <c r="D7" s="7">
        <v>33</v>
      </c>
      <c r="E7" s="7">
        <v>39</v>
      </c>
      <c r="F7" s="7">
        <v>38</v>
      </c>
      <c r="G7" s="7">
        <v>34</v>
      </c>
      <c r="H7" s="7">
        <f t="shared" si="0"/>
        <v>225</v>
      </c>
      <c r="I7" s="7">
        <v>95.5</v>
      </c>
      <c r="J7" s="71">
        <v>10.39</v>
      </c>
      <c r="O7" s="92"/>
      <c r="Q7" s="92"/>
    </row>
    <row r="8" spans="1:17" x14ac:dyDescent="0.25">
      <c r="A8" s="3" t="s">
        <v>9</v>
      </c>
      <c r="B8" s="7">
        <v>48</v>
      </c>
      <c r="C8" s="7">
        <v>51</v>
      </c>
      <c r="D8" s="7">
        <v>36</v>
      </c>
      <c r="E8" s="7">
        <v>58</v>
      </c>
      <c r="F8" s="7">
        <v>45</v>
      </c>
      <c r="G8" s="7">
        <v>48</v>
      </c>
      <c r="H8" s="7">
        <f t="shared" si="0"/>
        <v>286</v>
      </c>
      <c r="I8" s="7">
        <v>95.22</v>
      </c>
      <c r="J8" s="71">
        <v>16.489999999999998</v>
      </c>
      <c r="O8" s="92"/>
      <c r="Q8" s="92"/>
    </row>
    <row r="9" spans="1:17" x14ac:dyDescent="0.25">
      <c r="A9" s="3" t="s">
        <v>10</v>
      </c>
      <c r="B9" s="7">
        <v>92</v>
      </c>
      <c r="C9" s="7">
        <v>63</v>
      </c>
      <c r="D9" s="7">
        <v>72</v>
      </c>
      <c r="E9" s="7">
        <v>81</v>
      </c>
      <c r="F9" s="7">
        <v>75</v>
      </c>
      <c r="G9" s="7">
        <v>59</v>
      </c>
      <c r="H9" s="7">
        <f t="shared" si="0"/>
        <v>442</v>
      </c>
      <c r="I9" s="28">
        <v>95.37</v>
      </c>
      <c r="J9" s="71">
        <v>14.06</v>
      </c>
      <c r="O9" s="39"/>
    </row>
    <row r="10" spans="1:17" x14ac:dyDescent="0.25">
      <c r="A10" s="18" t="s">
        <v>11</v>
      </c>
      <c r="B10" s="18">
        <v>0</v>
      </c>
      <c r="C10" s="18">
        <v>0</v>
      </c>
      <c r="D10" s="18">
        <v>2</v>
      </c>
      <c r="E10" s="18">
        <v>0</v>
      </c>
      <c r="F10" s="18">
        <v>2</v>
      </c>
      <c r="G10" s="18">
        <v>5</v>
      </c>
      <c r="H10" s="18">
        <f t="shared" si="0"/>
        <v>9</v>
      </c>
      <c r="I10" s="18"/>
      <c r="J10" s="18"/>
      <c r="O10" s="39"/>
    </row>
    <row r="11" spans="1:17" x14ac:dyDescent="0.25">
      <c r="A11" s="3" t="s">
        <v>6</v>
      </c>
      <c r="B11" s="7"/>
      <c r="C11" s="7"/>
      <c r="D11" s="7"/>
      <c r="E11" s="7"/>
      <c r="F11" s="7"/>
      <c r="G11" s="7"/>
      <c r="H11" s="7">
        <f t="shared" si="0"/>
        <v>0</v>
      </c>
      <c r="I11" s="7"/>
      <c r="J11" s="71"/>
      <c r="O11" s="39"/>
    </row>
    <row r="12" spans="1:17" x14ac:dyDescent="0.25">
      <c r="A12" s="3"/>
      <c r="B12" s="7"/>
      <c r="C12" s="7"/>
      <c r="D12" s="7"/>
      <c r="E12" s="7"/>
      <c r="F12" s="7"/>
      <c r="G12" s="7"/>
      <c r="H12" s="7"/>
      <c r="I12" s="7"/>
      <c r="J12" s="71"/>
    </row>
    <row r="13" spans="1:17" x14ac:dyDescent="0.25">
      <c r="A13" s="13"/>
      <c r="B13" s="14">
        <v>6</v>
      </c>
      <c r="C13" s="14">
        <v>7</v>
      </c>
      <c r="D13" s="14">
        <v>8</v>
      </c>
      <c r="E13" s="13"/>
      <c r="F13" s="13"/>
      <c r="G13" s="13"/>
      <c r="H13" s="13"/>
      <c r="I13" s="13"/>
      <c r="J13" s="71"/>
    </row>
    <row r="14" spans="1:17" x14ac:dyDescent="0.25">
      <c r="A14" s="3" t="s">
        <v>12</v>
      </c>
      <c r="B14" s="7">
        <v>243</v>
      </c>
      <c r="C14" s="7">
        <v>231</v>
      </c>
      <c r="D14" s="7">
        <v>206</v>
      </c>
      <c r="E14" s="7"/>
      <c r="F14" s="7"/>
      <c r="G14" s="7"/>
      <c r="H14" s="7">
        <f>SUM(B14,C14,D14,)</f>
        <v>680</v>
      </c>
      <c r="I14" s="7">
        <v>95.05</v>
      </c>
      <c r="J14" s="71">
        <v>16.72</v>
      </c>
    </row>
    <row r="15" spans="1:17" x14ac:dyDescent="0.25">
      <c r="A15" s="18" t="s">
        <v>11</v>
      </c>
      <c r="B15" s="18">
        <v>5</v>
      </c>
      <c r="C15" s="18">
        <v>7</v>
      </c>
      <c r="D15" s="18">
        <v>3</v>
      </c>
      <c r="E15" s="18"/>
      <c r="F15" s="18"/>
      <c r="G15" s="18"/>
      <c r="H15" s="18">
        <f>SUM(B15:G15)</f>
        <v>15</v>
      </c>
      <c r="I15" s="18"/>
      <c r="J15" s="18"/>
    </row>
    <row r="16" spans="1:17" x14ac:dyDescent="0.25">
      <c r="A16" s="3" t="s">
        <v>6</v>
      </c>
      <c r="B16" s="7">
        <f>SUM(B14:B15)</f>
        <v>248</v>
      </c>
      <c r="C16" s="7">
        <f>SUM(C14:C15)</f>
        <v>238</v>
      </c>
      <c r="D16" s="7">
        <f>SUM(D14:D15)</f>
        <v>209</v>
      </c>
      <c r="E16" s="7"/>
      <c r="F16" s="7"/>
      <c r="G16" s="7"/>
      <c r="H16" s="7">
        <f>SUM(B16:G16)</f>
        <v>695</v>
      </c>
      <c r="I16" s="7"/>
      <c r="J16" s="71"/>
    </row>
    <row r="17" spans="1:10" x14ac:dyDescent="0.25">
      <c r="A17" s="3"/>
      <c r="B17" s="7"/>
      <c r="C17" s="7"/>
      <c r="D17" s="7"/>
      <c r="E17" s="7"/>
      <c r="F17" s="7"/>
      <c r="G17" s="7"/>
      <c r="H17" s="7"/>
      <c r="I17" s="7"/>
      <c r="J17" s="71"/>
    </row>
    <row r="18" spans="1:10" x14ac:dyDescent="0.25">
      <c r="A18" s="15"/>
      <c r="B18" s="16">
        <v>9</v>
      </c>
      <c r="C18" s="16">
        <v>10</v>
      </c>
      <c r="D18" s="16">
        <v>11</v>
      </c>
      <c r="E18" s="16">
        <v>12</v>
      </c>
      <c r="F18" s="15"/>
      <c r="G18" s="15"/>
      <c r="H18" s="15"/>
      <c r="I18" s="15"/>
      <c r="J18" s="18"/>
    </row>
    <row r="19" spans="1:10" x14ac:dyDescent="0.25">
      <c r="A19" s="3" t="s">
        <v>13</v>
      </c>
      <c r="B19" s="7">
        <v>230</v>
      </c>
      <c r="C19" s="7">
        <v>196</v>
      </c>
      <c r="D19" s="7">
        <v>200</v>
      </c>
      <c r="E19" s="7">
        <v>201</v>
      </c>
      <c r="F19" s="7"/>
      <c r="G19" s="7">
        <f>SUM(B19:F19)</f>
        <v>827</v>
      </c>
      <c r="H19" s="7">
        <f>SUM(G19)</f>
        <v>827</v>
      </c>
      <c r="I19" s="28">
        <v>92.19</v>
      </c>
      <c r="J19" s="71">
        <v>30.32</v>
      </c>
    </row>
    <row r="20" spans="1:10" x14ac:dyDescent="0.25">
      <c r="A20" s="18" t="s">
        <v>11</v>
      </c>
      <c r="B20" s="18">
        <v>11</v>
      </c>
      <c r="C20" s="18">
        <v>10</v>
      </c>
      <c r="D20" s="18">
        <v>7</v>
      </c>
      <c r="E20" s="18">
        <v>6</v>
      </c>
      <c r="F20" s="18"/>
      <c r="G20" s="18">
        <f>SUM(B20:F20)</f>
        <v>34</v>
      </c>
      <c r="H20" s="18">
        <f>SUM(G20)</f>
        <v>34</v>
      </c>
      <c r="I20" s="18"/>
      <c r="J20" s="71"/>
    </row>
    <row r="21" spans="1:10" x14ac:dyDescent="0.25">
      <c r="A21" s="3" t="s">
        <v>6</v>
      </c>
      <c r="B21" s="7">
        <f>SUM(B19:B20)</f>
        <v>241</v>
      </c>
      <c r="C21" s="7">
        <f>SUM(C19:C20)</f>
        <v>206</v>
      </c>
      <c r="D21" s="7">
        <f>SUM(D19:D20)</f>
        <v>207</v>
      </c>
      <c r="E21" s="7">
        <f>SUM(E19:E20)</f>
        <v>207</v>
      </c>
      <c r="F21" s="7"/>
      <c r="G21" s="7">
        <f>SUM(G19:G20)</f>
        <v>861</v>
      </c>
      <c r="H21" s="7">
        <f>SUM(G21)</f>
        <v>861</v>
      </c>
      <c r="I21" s="7"/>
      <c r="J21" s="71"/>
    </row>
    <row r="22" spans="1:10" x14ac:dyDescent="0.25">
      <c r="A22" s="3"/>
      <c r="B22" s="7"/>
      <c r="C22" s="7"/>
      <c r="D22" s="7"/>
      <c r="E22" s="7"/>
      <c r="F22" s="7"/>
      <c r="G22" s="7"/>
      <c r="H22" s="7"/>
      <c r="I22" s="7"/>
      <c r="J22" s="71"/>
    </row>
    <row r="23" spans="1:10" x14ac:dyDescent="0.25">
      <c r="A23" s="18" t="s">
        <v>14</v>
      </c>
      <c r="B23" s="18"/>
      <c r="C23" s="18"/>
      <c r="D23" s="18"/>
      <c r="E23" s="18"/>
      <c r="F23" s="18"/>
      <c r="G23" s="18"/>
      <c r="H23" s="18">
        <f>SUM(H10,H15,H20)</f>
        <v>58</v>
      </c>
      <c r="I23" s="94">
        <v>85.12</v>
      </c>
      <c r="J23" s="18">
        <v>43.84</v>
      </c>
    </row>
    <row r="24" spans="1:10" x14ac:dyDescent="0.25">
      <c r="A24" s="7"/>
      <c r="B24" s="7"/>
      <c r="C24" s="7"/>
      <c r="D24" s="7"/>
      <c r="E24" s="7"/>
      <c r="F24" s="7"/>
      <c r="G24" s="7"/>
      <c r="H24" s="7"/>
      <c r="I24" s="7"/>
      <c r="J24" s="71"/>
    </row>
    <row r="25" spans="1:10" x14ac:dyDescent="0.25">
      <c r="A25" s="15"/>
      <c r="B25" s="16">
        <v>9</v>
      </c>
      <c r="C25" s="16">
        <v>10</v>
      </c>
      <c r="D25" s="16">
        <v>11</v>
      </c>
      <c r="E25" s="16">
        <v>12</v>
      </c>
      <c r="F25" s="15"/>
      <c r="G25" s="15"/>
      <c r="H25" s="15"/>
      <c r="I25" s="15"/>
      <c r="J25" s="15"/>
    </row>
    <row r="26" spans="1:10" x14ac:dyDescent="0.25">
      <c r="A26" s="34" t="s">
        <v>50</v>
      </c>
      <c r="B26" s="35"/>
      <c r="C26" s="35">
        <v>1</v>
      </c>
      <c r="D26" s="35"/>
      <c r="E26" s="35">
        <v>3</v>
      </c>
      <c r="F26" s="35"/>
      <c r="G26" s="35"/>
      <c r="H26" s="35">
        <f>SUM(B26:G26)</f>
        <v>4</v>
      </c>
      <c r="I26" s="36" t="s">
        <v>51</v>
      </c>
      <c r="J26" s="35"/>
    </row>
    <row r="27" spans="1:10" ht="30" x14ac:dyDescent="0.25">
      <c r="A27" s="32" t="s">
        <v>15</v>
      </c>
      <c r="B27" s="33"/>
      <c r="C27" s="33"/>
      <c r="D27" s="26"/>
      <c r="E27" s="26"/>
      <c r="F27" s="26"/>
      <c r="G27" s="26"/>
      <c r="H27" s="26">
        <v>3280</v>
      </c>
      <c r="I27" s="26">
        <v>94.52</v>
      </c>
      <c r="J27" s="26">
        <v>18.71</v>
      </c>
    </row>
    <row r="28" spans="1:10" x14ac:dyDescent="0.25">
      <c r="A28" s="113" t="s">
        <v>16</v>
      </c>
      <c r="B28" s="113"/>
      <c r="C28" s="113"/>
      <c r="D28" s="113"/>
      <c r="E28" s="6"/>
      <c r="F28" s="6"/>
      <c r="G28" s="6"/>
      <c r="H28" s="5"/>
      <c r="I28" s="5"/>
    </row>
    <row r="29" spans="1:10" ht="24.75" x14ac:dyDescent="0.25">
      <c r="A29" s="98" t="s">
        <v>17</v>
      </c>
      <c r="B29" s="99" t="s">
        <v>93</v>
      </c>
      <c r="C29" s="98" t="s">
        <v>65</v>
      </c>
      <c r="D29" s="99" t="s">
        <v>66</v>
      </c>
      <c r="E29" s="4"/>
      <c r="F29" s="4"/>
      <c r="G29" s="4"/>
      <c r="H29" s="4"/>
      <c r="I29" s="4"/>
      <c r="J29" s="8"/>
    </row>
    <row r="30" spans="1:10" x14ac:dyDescent="0.25">
      <c r="A30" s="12" t="s">
        <v>20</v>
      </c>
      <c r="B30" s="9">
        <v>3861</v>
      </c>
      <c r="C30" s="10">
        <v>95.71</v>
      </c>
      <c r="D30" s="10"/>
      <c r="E30" s="50"/>
      <c r="F30" s="44"/>
      <c r="G30" s="44"/>
      <c r="H30" s="44"/>
      <c r="I30" s="44"/>
      <c r="J30" s="44"/>
    </row>
    <row r="31" spans="1:10" x14ac:dyDescent="0.25">
      <c r="A31" s="12" t="s">
        <v>21</v>
      </c>
      <c r="B31" s="9">
        <v>3813</v>
      </c>
      <c r="C31" s="10">
        <v>95.72</v>
      </c>
      <c r="D31" s="10"/>
      <c r="E31" s="44"/>
      <c r="F31" s="44"/>
      <c r="G31" s="44"/>
      <c r="H31" s="44"/>
      <c r="I31" s="44"/>
      <c r="J31" s="44"/>
    </row>
    <row r="32" spans="1:10" x14ac:dyDescent="0.25">
      <c r="A32" s="12" t="s">
        <v>28</v>
      </c>
      <c r="B32" s="9">
        <v>3776</v>
      </c>
      <c r="C32" s="10">
        <v>95.56</v>
      </c>
      <c r="D32" s="10"/>
      <c r="E32" s="44"/>
      <c r="F32" s="4"/>
      <c r="G32" s="44"/>
      <c r="H32" s="44"/>
      <c r="I32" s="44"/>
      <c r="J32" s="44"/>
    </row>
    <row r="33" spans="1:10" x14ac:dyDescent="0.25">
      <c r="A33" s="12" t="s">
        <v>30</v>
      </c>
      <c r="B33" s="9">
        <v>3633</v>
      </c>
      <c r="C33" s="10">
        <v>95.5</v>
      </c>
      <c r="D33" s="10"/>
      <c r="E33" s="44"/>
      <c r="F33" s="44"/>
      <c r="G33" s="44"/>
      <c r="H33" s="44"/>
      <c r="I33" s="44"/>
      <c r="J33" s="44"/>
    </row>
    <row r="34" spans="1:10" x14ac:dyDescent="0.25">
      <c r="A34" s="12" t="s">
        <v>40</v>
      </c>
      <c r="B34" s="10">
        <v>3589</v>
      </c>
      <c r="C34" s="10">
        <v>95.67</v>
      </c>
      <c r="D34" s="10"/>
      <c r="E34" s="44"/>
      <c r="F34" s="44"/>
      <c r="G34" s="44"/>
      <c r="H34" s="44"/>
      <c r="I34" s="44"/>
      <c r="J34" s="44"/>
    </row>
    <row r="35" spans="1:10" x14ac:dyDescent="0.25">
      <c r="A35" s="12" t="s">
        <v>46</v>
      </c>
      <c r="B35" s="10">
        <v>3603</v>
      </c>
      <c r="C35" s="46">
        <v>95.69</v>
      </c>
      <c r="D35" s="46"/>
      <c r="E35" s="44"/>
      <c r="F35" s="44"/>
      <c r="G35" s="44"/>
      <c r="H35" s="44"/>
      <c r="I35" s="44"/>
      <c r="J35" s="44"/>
    </row>
    <row r="36" spans="1:10" x14ac:dyDescent="0.25">
      <c r="A36" s="12" t="s">
        <v>47</v>
      </c>
      <c r="B36" s="10">
        <v>3582</v>
      </c>
      <c r="C36" s="46">
        <v>92.94</v>
      </c>
      <c r="D36" s="46"/>
      <c r="E36" s="44"/>
      <c r="F36" s="44"/>
      <c r="G36" s="44"/>
      <c r="H36" s="44"/>
      <c r="I36" s="44"/>
      <c r="J36" s="44"/>
    </row>
    <row r="37" spans="1:10" ht="27" customHeight="1" x14ac:dyDescent="0.25">
      <c r="A37" s="12" t="s">
        <v>48</v>
      </c>
      <c r="B37" s="10">
        <v>3475</v>
      </c>
      <c r="C37" s="10">
        <v>93.63</v>
      </c>
      <c r="D37" s="10"/>
      <c r="E37" s="109" t="s">
        <v>53</v>
      </c>
      <c r="F37" s="110"/>
      <c r="G37" s="110"/>
      <c r="H37" s="110"/>
      <c r="I37" s="110"/>
      <c r="J37" s="110"/>
    </row>
    <row r="38" spans="1:10" ht="32.25" customHeight="1" x14ac:dyDescent="0.25">
      <c r="A38" s="12" t="s">
        <v>49</v>
      </c>
      <c r="B38" s="10">
        <v>3393</v>
      </c>
      <c r="C38" s="10">
        <v>91</v>
      </c>
      <c r="D38" s="10">
        <v>26.03</v>
      </c>
      <c r="E38" s="109" t="s">
        <v>53</v>
      </c>
      <c r="F38" s="110"/>
      <c r="G38" s="110"/>
      <c r="H38" s="110"/>
      <c r="I38" s="110"/>
      <c r="J38" s="110"/>
    </row>
    <row r="39" spans="1:10" ht="39.75" customHeight="1" x14ac:dyDescent="0.25">
      <c r="A39" s="12" t="s">
        <v>62</v>
      </c>
      <c r="B39" s="10">
        <v>3347</v>
      </c>
      <c r="C39" s="10">
        <v>94.14</v>
      </c>
      <c r="D39" s="10">
        <v>23.54</v>
      </c>
      <c r="E39" s="111" t="s">
        <v>54</v>
      </c>
      <c r="F39" s="112"/>
      <c r="G39" s="112"/>
      <c r="H39" s="112"/>
      <c r="I39" s="112"/>
      <c r="J39" s="112"/>
    </row>
    <row r="40" spans="1:10" x14ac:dyDescent="0.25">
      <c r="A40" s="12" t="s">
        <v>64</v>
      </c>
      <c r="B40" s="10">
        <v>3368</v>
      </c>
      <c r="C40" s="10">
        <v>93.96</v>
      </c>
      <c r="D40" s="100">
        <v>21.1</v>
      </c>
      <c r="E40" s="44"/>
      <c r="F40" s="44"/>
      <c r="G40" s="44"/>
      <c r="H40" s="44"/>
      <c r="I40" s="44"/>
      <c r="J40" s="44"/>
    </row>
    <row r="41" spans="1:10" x14ac:dyDescent="0.25">
      <c r="A41" s="12" t="s">
        <v>71</v>
      </c>
      <c r="B41" s="10">
        <v>3280</v>
      </c>
      <c r="C41" s="10">
        <v>94.52</v>
      </c>
      <c r="D41" s="100">
        <v>18.71</v>
      </c>
      <c r="E41" s="8"/>
      <c r="F41" s="8"/>
      <c r="G41" s="8"/>
      <c r="H41" s="8"/>
      <c r="I41" s="8"/>
      <c r="J41" s="101"/>
    </row>
  </sheetData>
  <mergeCells count="5">
    <mergeCell ref="A3:I3"/>
    <mergeCell ref="E37:J37"/>
    <mergeCell ref="E38:J38"/>
    <mergeCell ref="E39:J39"/>
    <mergeCell ref="A28:D28"/>
  </mergeCells>
  <pageMargins left="0.7" right="0.45" top="0.25" bottom="0.2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1"/>
  <sheetViews>
    <sheetView topLeftCell="A16" workbookViewId="0">
      <selection activeCell="O12" sqref="O12"/>
    </sheetView>
  </sheetViews>
  <sheetFormatPr defaultRowHeight="15" x14ac:dyDescent="0.25"/>
  <cols>
    <col min="1" max="1" width="16.140625" customWidth="1"/>
    <col min="2" max="2" width="7.28515625" bestFit="1" customWidth="1"/>
    <col min="3" max="3" width="5.7109375" customWidth="1"/>
    <col min="4" max="4" width="7.42578125" customWidth="1"/>
    <col min="5" max="7" width="5.7109375" customWidth="1"/>
    <col min="8" max="8" width="10.42578125" customWidth="1"/>
    <col min="9" max="9" width="6.5703125" bestFit="1" customWidth="1"/>
  </cols>
  <sheetData>
    <row r="1" spans="1:10" ht="18.75" x14ac:dyDescent="0.3">
      <c r="A1" s="103" t="s">
        <v>0</v>
      </c>
      <c r="B1" s="103"/>
      <c r="C1" s="103"/>
      <c r="D1" s="103"/>
      <c r="E1" s="103"/>
      <c r="F1" s="103"/>
      <c r="G1" s="103"/>
      <c r="H1" s="103"/>
      <c r="I1" s="1"/>
    </row>
    <row r="2" spans="1:10" ht="15.75" x14ac:dyDescent="0.25">
      <c r="A2" s="104" t="s">
        <v>94</v>
      </c>
      <c r="B2" s="104"/>
      <c r="C2" s="104"/>
      <c r="D2" s="104"/>
      <c r="E2" s="104"/>
      <c r="F2" s="104"/>
      <c r="G2" s="104"/>
      <c r="H2" s="104"/>
      <c r="I2" s="2"/>
    </row>
    <row r="3" spans="1:10" x14ac:dyDescent="0.25">
      <c r="A3" s="105"/>
      <c r="B3" s="106"/>
      <c r="C3" s="106"/>
      <c r="D3" s="106"/>
      <c r="E3" s="106"/>
      <c r="F3" s="106"/>
      <c r="G3" s="106"/>
      <c r="H3" s="106"/>
      <c r="I3" s="106"/>
    </row>
    <row r="4" spans="1:10" ht="45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>
        <v>4</v>
      </c>
      <c r="G4" s="17">
        <v>5</v>
      </c>
      <c r="H4" s="17" t="s">
        <v>6</v>
      </c>
      <c r="I4" s="17" t="s">
        <v>7</v>
      </c>
      <c r="J4" s="75" t="s">
        <v>67</v>
      </c>
    </row>
    <row r="5" spans="1:10" x14ac:dyDescent="0.25">
      <c r="A5" s="3" t="s">
        <v>24</v>
      </c>
      <c r="B5" s="7">
        <v>74</v>
      </c>
      <c r="C5" s="7">
        <v>70</v>
      </c>
      <c r="D5" s="7">
        <v>77</v>
      </c>
      <c r="E5" s="7">
        <v>73</v>
      </c>
      <c r="F5" s="7">
        <v>60</v>
      </c>
      <c r="G5" s="7">
        <v>70</v>
      </c>
      <c r="H5" s="7">
        <f t="shared" ref="H5:H11" si="0">SUM(B5:G5)</f>
        <v>424</v>
      </c>
      <c r="I5" s="24">
        <v>95</v>
      </c>
      <c r="J5" s="28">
        <v>15.83</v>
      </c>
    </row>
    <row r="6" spans="1:10" x14ac:dyDescent="0.25">
      <c r="A6" s="3" t="s">
        <v>25</v>
      </c>
      <c r="B6" s="7">
        <v>59</v>
      </c>
      <c r="C6" s="7">
        <v>57</v>
      </c>
      <c r="D6" s="7">
        <v>56</v>
      </c>
      <c r="E6" s="7">
        <v>50</v>
      </c>
      <c r="F6" s="7">
        <v>66</v>
      </c>
      <c r="G6" s="7">
        <v>46</v>
      </c>
      <c r="H6" s="7">
        <f t="shared" si="0"/>
        <v>334</v>
      </c>
      <c r="I6" s="24">
        <v>93.34</v>
      </c>
      <c r="J6" s="28">
        <v>24.08</v>
      </c>
    </row>
    <row r="7" spans="1:10" x14ac:dyDescent="0.25">
      <c r="A7" s="3" t="s">
        <v>8</v>
      </c>
      <c r="B7" s="7">
        <v>42</v>
      </c>
      <c r="C7" s="7">
        <v>39</v>
      </c>
      <c r="D7" s="7">
        <v>34</v>
      </c>
      <c r="E7" s="7">
        <v>39</v>
      </c>
      <c r="F7" s="7">
        <v>38</v>
      </c>
      <c r="G7" s="7">
        <v>33</v>
      </c>
      <c r="H7" s="7">
        <f t="shared" si="0"/>
        <v>225</v>
      </c>
      <c r="I7" s="102">
        <v>94.88</v>
      </c>
      <c r="J7" s="28">
        <v>15.45</v>
      </c>
    </row>
    <row r="8" spans="1:10" x14ac:dyDescent="0.25">
      <c r="A8" s="3" t="s">
        <v>9</v>
      </c>
      <c r="B8" s="7">
        <v>48</v>
      </c>
      <c r="C8" s="7">
        <v>50</v>
      </c>
      <c r="D8" s="7">
        <v>34</v>
      </c>
      <c r="E8" s="7">
        <v>58</v>
      </c>
      <c r="F8" s="7">
        <v>43</v>
      </c>
      <c r="G8" s="7">
        <v>47</v>
      </c>
      <c r="H8" s="7">
        <f t="shared" si="0"/>
        <v>280</v>
      </c>
      <c r="I8" s="24">
        <v>94.24</v>
      </c>
      <c r="J8" s="28">
        <v>22.71</v>
      </c>
    </row>
    <row r="9" spans="1:10" x14ac:dyDescent="0.25">
      <c r="A9" s="3" t="s">
        <v>10</v>
      </c>
      <c r="B9" s="7">
        <v>92</v>
      </c>
      <c r="C9" s="7">
        <v>63</v>
      </c>
      <c r="D9" s="7">
        <v>74</v>
      </c>
      <c r="E9" s="7">
        <v>81</v>
      </c>
      <c r="F9" s="7">
        <v>71</v>
      </c>
      <c r="G9" s="7">
        <v>58</v>
      </c>
      <c r="H9" s="7">
        <f t="shared" si="0"/>
        <v>439</v>
      </c>
      <c r="I9" s="24">
        <v>94.43</v>
      </c>
      <c r="J9" s="28">
        <v>18.75</v>
      </c>
    </row>
    <row r="10" spans="1:10" x14ac:dyDescent="0.25">
      <c r="A10" s="18" t="s">
        <v>11</v>
      </c>
      <c r="B10" s="18">
        <v>0</v>
      </c>
      <c r="C10" s="18">
        <v>0</v>
      </c>
      <c r="D10" s="18">
        <v>2</v>
      </c>
      <c r="E10" s="18">
        <v>0</v>
      </c>
      <c r="F10" s="18">
        <v>2</v>
      </c>
      <c r="G10" s="18">
        <v>4</v>
      </c>
      <c r="H10" s="18">
        <f t="shared" si="0"/>
        <v>8</v>
      </c>
      <c r="I10" s="22"/>
      <c r="J10" s="18"/>
    </row>
    <row r="11" spans="1:10" x14ac:dyDescent="0.25">
      <c r="A11" s="3" t="s">
        <v>6</v>
      </c>
      <c r="B11" s="7">
        <f t="shared" ref="B11:G11" si="1">SUM(B5:B10)</f>
        <v>315</v>
      </c>
      <c r="C11" s="7">
        <f t="shared" si="1"/>
        <v>279</v>
      </c>
      <c r="D11" s="7">
        <f t="shared" si="1"/>
        <v>277</v>
      </c>
      <c r="E11" s="7">
        <f t="shared" si="1"/>
        <v>301</v>
      </c>
      <c r="F11" s="7">
        <f t="shared" si="1"/>
        <v>280</v>
      </c>
      <c r="G11" s="7">
        <f t="shared" si="1"/>
        <v>258</v>
      </c>
      <c r="H11" s="7">
        <f t="shared" si="0"/>
        <v>1710</v>
      </c>
      <c r="I11" s="21"/>
      <c r="J11" s="28"/>
    </row>
    <row r="12" spans="1:10" x14ac:dyDescent="0.25">
      <c r="A12" s="3"/>
      <c r="H12" s="7"/>
      <c r="I12" s="21"/>
      <c r="J12" s="28"/>
    </row>
    <row r="13" spans="1:10" x14ac:dyDescent="0.25">
      <c r="A13" s="15"/>
      <c r="B13" s="16">
        <v>6</v>
      </c>
      <c r="C13" s="16">
        <v>7</v>
      </c>
      <c r="D13" s="16">
        <v>8</v>
      </c>
      <c r="E13" s="15"/>
      <c r="F13" s="15"/>
      <c r="G13" s="15"/>
      <c r="H13" s="15"/>
      <c r="I13" s="23"/>
      <c r="J13" s="28"/>
    </row>
    <row r="14" spans="1:10" x14ac:dyDescent="0.25">
      <c r="A14" s="3" t="s">
        <v>12</v>
      </c>
      <c r="B14" s="7">
        <v>244</v>
      </c>
      <c r="C14" s="7">
        <v>231</v>
      </c>
      <c r="D14" s="7">
        <v>204</v>
      </c>
      <c r="E14" s="7"/>
      <c r="F14" s="7"/>
      <c r="G14" s="7"/>
      <c r="H14" s="7">
        <f>SUM(B14:G14)</f>
        <v>679</v>
      </c>
      <c r="I14" s="21">
        <v>93.08</v>
      </c>
      <c r="J14" s="28">
        <v>23.63</v>
      </c>
    </row>
    <row r="15" spans="1:10" x14ac:dyDescent="0.25">
      <c r="A15" s="18" t="s">
        <v>11</v>
      </c>
      <c r="B15" s="18">
        <v>5</v>
      </c>
      <c r="C15" s="18">
        <v>7</v>
      </c>
      <c r="D15" s="18">
        <v>2</v>
      </c>
      <c r="E15" s="18"/>
      <c r="F15" s="18"/>
      <c r="G15" s="18"/>
      <c r="H15" s="18">
        <f>SUM(B15:G15)</f>
        <v>14</v>
      </c>
      <c r="I15" s="22"/>
      <c r="J15" s="18"/>
    </row>
    <row r="16" spans="1:10" x14ac:dyDescent="0.25">
      <c r="A16" s="3" t="s">
        <v>6</v>
      </c>
      <c r="B16" s="7">
        <f>SUM(B14:B15)</f>
        <v>249</v>
      </c>
      <c r="C16" s="7">
        <f>SUM(C14:C15)</f>
        <v>238</v>
      </c>
      <c r="D16" s="7">
        <f>SUM(D14:D15)</f>
        <v>206</v>
      </c>
      <c r="E16" s="7"/>
      <c r="F16" s="7"/>
      <c r="G16" s="7"/>
      <c r="H16" s="7">
        <f>SUM(B16:G16)</f>
        <v>693</v>
      </c>
      <c r="I16" s="21"/>
      <c r="J16" s="28"/>
    </row>
    <row r="17" spans="1:22" x14ac:dyDescent="0.25">
      <c r="A17" s="3"/>
      <c r="B17" s="7"/>
      <c r="C17" s="7"/>
      <c r="D17" s="7"/>
      <c r="E17" s="7"/>
      <c r="F17" s="7"/>
      <c r="G17" s="7"/>
      <c r="H17" s="7"/>
      <c r="I17" s="21"/>
      <c r="J17" s="28"/>
    </row>
    <row r="18" spans="1:22" x14ac:dyDescent="0.25">
      <c r="A18" s="15"/>
      <c r="B18" s="16">
        <v>9</v>
      </c>
      <c r="C18" s="16">
        <v>10</v>
      </c>
      <c r="D18" s="16">
        <v>11</v>
      </c>
      <c r="E18" s="16">
        <v>12</v>
      </c>
      <c r="F18" s="15"/>
      <c r="G18" s="15"/>
      <c r="H18" s="15"/>
      <c r="I18" s="23"/>
      <c r="J18" s="18"/>
    </row>
    <row r="19" spans="1:22" x14ac:dyDescent="0.25">
      <c r="A19" s="3" t="s">
        <v>13</v>
      </c>
      <c r="B19" s="7">
        <v>231</v>
      </c>
      <c r="C19" s="7">
        <v>191</v>
      </c>
      <c r="D19" s="7">
        <v>202</v>
      </c>
      <c r="E19" s="7">
        <v>201</v>
      </c>
      <c r="F19" s="7"/>
      <c r="G19" s="7"/>
      <c r="H19" s="7">
        <f>SUM(B19:G19)</f>
        <v>825</v>
      </c>
      <c r="I19" s="102">
        <v>91.52</v>
      </c>
      <c r="J19" s="28">
        <v>33.86</v>
      </c>
    </row>
    <row r="20" spans="1:22" x14ac:dyDescent="0.25">
      <c r="A20" s="18" t="s">
        <v>11</v>
      </c>
      <c r="B20" s="18">
        <v>7</v>
      </c>
      <c r="C20" s="18">
        <v>10</v>
      </c>
      <c r="D20" s="18">
        <v>6</v>
      </c>
      <c r="E20" s="18">
        <v>6</v>
      </c>
      <c r="F20" s="18"/>
      <c r="G20" s="18"/>
      <c r="H20" s="18">
        <f>SUM(B20:G20)</f>
        <v>29</v>
      </c>
      <c r="I20" s="22"/>
      <c r="J20" s="28"/>
    </row>
    <row r="21" spans="1:22" x14ac:dyDescent="0.25">
      <c r="A21" s="3" t="s">
        <v>6</v>
      </c>
      <c r="B21" s="7">
        <f>SUM(B19:B20)</f>
        <v>238</v>
      </c>
      <c r="C21" s="7">
        <f>SUM(C19:C20)</f>
        <v>201</v>
      </c>
      <c r="D21" s="7">
        <f>SUM(D19:D20)</f>
        <v>208</v>
      </c>
      <c r="E21" s="7">
        <f>SUM(E19:E20)</f>
        <v>207</v>
      </c>
      <c r="F21" s="7"/>
      <c r="G21" s="7"/>
      <c r="H21" s="7">
        <f>SUM(B21:G21)</f>
        <v>854</v>
      </c>
      <c r="I21" s="21"/>
      <c r="J21" s="28"/>
    </row>
    <row r="22" spans="1:22" x14ac:dyDescent="0.25">
      <c r="A22" s="3"/>
      <c r="B22" s="7"/>
      <c r="C22" s="7"/>
      <c r="D22" s="7"/>
      <c r="E22" s="7"/>
      <c r="F22" s="7"/>
      <c r="G22" s="7"/>
      <c r="H22" s="7"/>
      <c r="I22" s="21"/>
      <c r="J22" s="28"/>
    </row>
    <row r="23" spans="1:22" ht="18.75" x14ac:dyDescent="0.3">
      <c r="A23" s="18" t="s">
        <v>14</v>
      </c>
      <c r="B23" s="15"/>
      <c r="C23" s="15"/>
      <c r="D23" s="15"/>
      <c r="E23" s="15"/>
      <c r="F23" s="15"/>
      <c r="G23" s="15"/>
      <c r="H23" s="18">
        <f>SUM(H10,H15,H20,)</f>
        <v>51</v>
      </c>
      <c r="I23" s="24">
        <v>85.01</v>
      </c>
      <c r="J23" s="18">
        <v>47.3</v>
      </c>
      <c r="U23" s="1"/>
      <c r="V23" s="39"/>
    </row>
    <row r="24" spans="1:22" ht="15.75" x14ac:dyDescent="0.25">
      <c r="A24" s="18"/>
      <c r="B24" s="15"/>
      <c r="C24" s="15"/>
      <c r="D24" s="15"/>
      <c r="E24" s="15"/>
      <c r="F24" s="15"/>
      <c r="G24" s="15"/>
      <c r="H24" s="18"/>
      <c r="I24" s="22"/>
      <c r="J24" s="15"/>
      <c r="U24" s="2"/>
      <c r="V24" s="39"/>
    </row>
    <row r="25" spans="1:22" ht="15.75" x14ac:dyDescent="0.25">
      <c r="A25" s="34" t="s">
        <v>50</v>
      </c>
      <c r="B25" s="40">
        <v>0</v>
      </c>
      <c r="C25" s="40">
        <v>1</v>
      </c>
      <c r="D25" s="40">
        <v>0</v>
      </c>
      <c r="E25" s="40">
        <v>2</v>
      </c>
      <c r="F25" s="40"/>
      <c r="G25" s="40"/>
      <c r="H25" s="40">
        <v>3</v>
      </c>
      <c r="I25" s="41" t="s">
        <v>51</v>
      </c>
      <c r="J25" s="40"/>
      <c r="U25" s="2"/>
      <c r="V25" s="39"/>
    </row>
    <row r="26" spans="1:22" ht="30" x14ac:dyDescent="0.25">
      <c r="A26" s="32" t="s">
        <v>15</v>
      </c>
      <c r="B26" s="26"/>
      <c r="C26" s="26"/>
      <c r="D26" s="26"/>
      <c r="E26" s="26"/>
      <c r="F26" s="26"/>
      <c r="G26" s="26"/>
      <c r="H26" s="26">
        <f>SUM(H11,H16,H21,H25)</f>
        <v>3260</v>
      </c>
      <c r="I26" s="26">
        <v>93.31</v>
      </c>
      <c r="J26" s="26">
        <v>23.76</v>
      </c>
      <c r="N26" s="2"/>
      <c r="O26" s="2"/>
      <c r="P26" s="2"/>
      <c r="Q26" s="2"/>
      <c r="R26" s="2"/>
      <c r="S26" s="2"/>
      <c r="T26" s="2"/>
      <c r="U26" s="2"/>
      <c r="V26" s="39"/>
    </row>
    <row r="27" spans="1:22" ht="15.75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N27" s="73"/>
      <c r="O27" s="74"/>
      <c r="P27" s="74"/>
      <c r="Q27" s="39"/>
      <c r="R27" s="39"/>
      <c r="S27" s="39"/>
      <c r="T27" s="39"/>
      <c r="U27" s="39"/>
      <c r="V27" s="39"/>
    </row>
    <row r="28" spans="1:22" x14ac:dyDescent="0.25">
      <c r="A28" s="114" t="s">
        <v>16</v>
      </c>
      <c r="B28" s="114"/>
      <c r="C28" s="114"/>
      <c r="D28" s="114"/>
      <c r="E28" s="6"/>
      <c r="F28" s="42"/>
      <c r="G28" s="42"/>
      <c r="H28" s="39"/>
      <c r="I28" s="39"/>
      <c r="J28" s="20"/>
    </row>
    <row r="29" spans="1:22" ht="26.25" x14ac:dyDescent="0.25">
      <c r="A29" s="96" t="s">
        <v>17</v>
      </c>
      <c r="B29" s="95" t="s">
        <v>93</v>
      </c>
      <c r="C29" s="96" t="s">
        <v>65</v>
      </c>
      <c r="D29" s="95" t="s">
        <v>66</v>
      </c>
      <c r="E29" s="5"/>
      <c r="F29" s="39"/>
      <c r="G29" s="39"/>
      <c r="H29" s="39"/>
      <c r="I29" s="39"/>
      <c r="J29" s="20"/>
    </row>
    <row r="30" spans="1:22" x14ac:dyDescent="0.25">
      <c r="A30" s="3" t="s">
        <v>20</v>
      </c>
      <c r="B30" s="3">
        <v>3870</v>
      </c>
      <c r="C30" s="28">
        <v>94.39</v>
      </c>
      <c r="D30" s="28"/>
      <c r="E30" s="20"/>
      <c r="F30" s="20"/>
      <c r="G30" s="20"/>
      <c r="H30" s="20"/>
      <c r="I30" s="20"/>
      <c r="J30" s="20"/>
      <c r="K30" s="20"/>
    </row>
    <row r="31" spans="1:22" x14ac:dyDescent="0.25">
      <c r="A31" s="3" t="s">
        <v>21</v>
      </c>
      <c r="B31" s="3">
        <v>3826</v>
      </c>
      <c r="C31" s="28">
        <v>95.15</v>
      </c>
      <c r="D31" s="28"/>
      <c r="E31" s="20"/>
      <c r="F31" s="20"/>
      <c r="G31" s="20"/>
      <c r="H31" s="20"/>
      <c r="I31" s="20"/>
      <c r="J31" s="20"/>
      <c r="K31" s="20"/>
    </row>
    <row r="32" spans="1:22" x14ac:dyDescent="0.25">
      <c r="A32" s="3" t="s">
        <v>28</v>
      </c>
      <c r="B32" s="3">
        <v>3781</v>
      </c>
      <c r="C32" s="28">
        <v>95.55</v>
      </c>
      <c r="D32" s="28"/>
      <c r="E32" s="20"/>
      <c r="F32" s="20"/>
      <c r="G32" s="20"/>
      <c r="H32" s="20"/>
      <c r="I32" s="20"/>
      <c r="J32" s="20"/>
      <c r="K32" s="20"/>
    </row>
    <row r="33" spans="1:11" x14ac:dyDescent="0.25">
      <c r="A33" s="3" t="s">
        <v>30</v>
      </c>
      <c r="B33" s="7">
        <v>3616</v>
      </c>
      <c r="C33" s="28">
        <v>94.84</v>
      </c>
      <c r="D33" s="28"/>
      <c r="E33" s="20"/>
      <c r="F33" s="20"/>
      <c r="G33" s="20"/>
      <c r="H33" s="20"/>
      <c r="I33" s="20"/>
      <c r="J33" s="20"/>
      <c r="K33" s="20"/>
    </row>
    <row r="34" spans="1:11" x14ac:dyDescent="0.25">
      <c r="A34" s="3" t="s">
        <v>40</v>
      </c>
      <c r="B34" s="7">
        <v>3580</v>
      </c>
      <c r="C34" s="28">
        <v>94.91</v>
      </c>
      <c r="D34" s="28"/>
      <c r="E34" s="20"/>
      <c r="F34" s="20"/>
      <c r="G34" s="20"/>
      <c r="H34" s="20"/>
      <c r="I34" s="20"/>
      <c r="J34" s="20"/>
    </row>
    <row r="35" spans="1:11" ht="32.25" customHeight="1" x14ac:dyDescent="0.25">
      <c r="A35" s="3" t="s">
        <v>46</v>
      </c>
      <c r="B35" s="28">
        <v>3635</v>
      </c>
      <c r="C35" s="53">
        <v>95.59</v>
      </c>
      <c r="D35" s="53"/>
      <c r="E35" s="115" t="s">
        <v>53</v>
      </c>
      <c r="F35" s="116"/>
      <c r="G35" s="116"/>
      <c r="H35" s="116"/>
      <c r="I35" s="116"/>
      <c r="J35" s="116"/>
    </row>
    <row r="36" spans="1:11" ht="29.25" customHeight="1" x14ac:dyDescent="0.25">
      <c r="A36" s="3" t="s">
        <v>47</v>
      </c>
      <c r="B36" s="28">
        <v>3596</v>
      </c>
      <c r="C36" s="53">
        <v>91.11</v>
      </c>
      <c r="D36" s="53"/>
      <c r="E36" s="115" t="s">
        <v>53</v>
      </c>
      <c r="F36" s="116"/>
      <c r="G36" s="116"/>
      <c r="H36" s="116"/>
      <c r="I36" s="116"/>
      <c r="J36" s="116"/>
    </row>
    <row r="37" spans="1:11" ht="28.5" customHeight="1" x14ac:dyDescent="0.25">
      <c r="A37" s="3" t="s">
        <v>48</v>
      </c>
      <c r="B37" s="28">
        <v>3481</v>
      </c>
      <c r="C37" s="28">
        <v>92.56</v>
      </c>
      <c r="D37" s="28"/>
      <c r="E37" s="117" t="s">
        <v>54</v>
      </c>
      <c r="F37" s="118"/>
      <c r="G37" s="118"/>
      <c r="H37" s="118"/>
      <c r="I37" s="118"/>
      <c r="J37" s="118"/>
    </row>
    <row r="38" spans="1:11" x14ac:dyDescent="0.25">
      <c r="A38" s="3" t="s">
        <v>49</v>
      </c>
      <c r="B38" s="28">
        <v>3361</v>
      </c>
      <c r="C38" s="28">
        <v>91.12</v>
      </c>
      <c r="D38" s="28">
        <v>26.03</v>
      </c>
      <c r="E38" s="44"/>
      <c r="F38" s="20"/>
      <c r="G38" s="20"/>
      <c r="H38" s="20"/>
      <c r="I38" s="20"/>
      <c r="J38" s="20"/>
      <c r="K38" s="20"/>
    </row>
    <row r="39" spans="1:11" x14ac:dyDescent="0.25">
      <c r="A39" s="28" t="s">
        <v>62</v>
      </c>
      <c r="B39" s="28">
        <v>3337</v>
      </c>
      <c r="C39" s="28">
        <v>92.97</v>
      </c>
      <c r="D39" s="28">
        <v>23.54</v>
      </c>
      <c r="E39" s="20"/>
      <c r="F39" s="20"/>
      <c r="G39" s="20"/>
      <c r="H39" s="20"/>
      <c r="I39" s="20"/>
      <c r="J39" s="20"/>
      <c r="K39" s="20"/>
    </row>
    <row r="40" spans="1:11" x14ac:dyDescent="0.25">
      <c r="A40" s="28" t="s">
        <v>64</v>
      </c>
      <c r="B40" s="28">
        <v>3389</v>
      </c>
      <c r="C40" s="28">
        <v>92.67</v>
      </c>
      <c r="D40" s="28">
        <v>22.57</v>
      </c>
      <c r="E40" s="20"/>
      <c r="F40" s="20"/>
      <c r="G40" s="20"/>
      <c r="H40" s="20"/>
      <c r="I40" s="20"/>
      <c r="J40" s="20"/>
      <c r="K40" s="20"/>
    </row>
    <row r="41" spans="1:11" x14ac:dyDescent="0.25">
      <c r="A41" s="28" t="s">
        <v>71</v>
      </c>
      <c r="B41" s="28">
        <v>3260</v>
      </c>
      <c r="C41" s="28">
        <v>93.31</v>
      </c>
      <c r="D41" s="28">
        <v>23.76</v>
      </c>
      <c r="E41" s="20"/>
      <c r="F41" s="20"/>
      <c r="G41" s="20"/>
      <c r="H41" s="20"/>
      <c r="I41" s="20"/>
      <c r="J41" s="20"/>
    </row>
  </sheetData>
  <mergeCells count="5">
    <mergeCell ref="A3:I3"/>
    <mergeCell ref="A28:D28"/>
    <mergeCell ref="E35:J35"/>
    <mergeCell ref="E36:J36"/>
    <mergeCell ref="E37:J37"/>
  </mergeCells>
  <phoneticPr fontId="28" type="noConversion"/>
  <pageMargins left="0.7" right="0.7" top="0.25" bottom="0.2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opLeftCell="A3" workbookViewId="0">
      <selection activeCell="P15" sqref="P15"/>
    </sheetView>
  </sheetViews>
  <sheetFormatPr defaultRowHeight="15" x14ac:dyDescent="0.25"/>
  <cols>
    <col min="1" max="1" width="16.140625" customWidth="1"/>
    <col min="2" max="2" width="12.42578125" bestFit="1" customWidth="1"/>
    <col min="3" max="3" width="5.7109375" customWidth="1"/>
    <col min="4" max="4" width="7.7109375" customWidth="1"/>
    <col min="5" max="7" width="5.7109375" customWidth="1"/>
    <col min="8" max="8" width="10.42578125" customWidth="1"/>
    <col min="9" max="9" width="6.5703125" bestFit="1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.75" x14ac:dyDescent="0.25">
      <c r="A2" s="2" t="s">
        <v>96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05"/>
      <c r="B3" s="106"/>
      <c r="C3" s="106"/>
      <c r="D3" s="106"/>
      <c r="E3" s="106"/>
      <c r="F3" s="106"/>
      <c r="G3" s="106"/>
      <c r="H3" s="106"/>
      <c r="I3" s="106"/>
    </row>
    <row r="4" spans="1:10" ht="45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>
        <v>4</v>
      </c>
      <c r="G4" s="17">
        <v>5</v>
      </c>
      <c r="H4" s="17" t="s">
        <v>6</v>
      </c>
      <c r="I4" s="17" t="s">
        <v>7</v>
      </c>
      <c r="J4" s="75" t="s">
        <v>67</v>
      </c>
    </row>
    <row r="5" spans="1:10" x14ac:dyDescent="0.25">
      <c r="A5" s="3" t="s">
        <v>24</v>
      </c>
      <c r="B5" s="7">
        <v>73</v>
      </c>
      <c r="C5" s="7">
        <v>70</v>
      </c>
      <c r="D5" s="7">
        <v>78</v>
      </c>
      <c r="E5" s="7">
        <v>73</v>
      </c>
      <c r="F5" s="7">
        <v>59</v>
      </c>
      <c r="G5" s="7">
        <v>67</v>
      </c>
      <c r="H5" s="7">
        <f t="shared" ref="H5:H11" si="0">SUM(B5:G5)</f>
        <v>420</v>
      </c>
      <c r="I5" s="24">
        <v>92.29</v>
      </c>
      <c r="J5" s="71">
        <v>13.83</v>
      </c>
    </row>
    <row r="6" spans="1:10" x14ac:dyDescent="0.25">
      <c r="A6" s="3" t="s">
        <v>25</v>
      </c>
      <c r="B6" s="7">
        <v>59</v>
      </c>
      <c r="C6" s="7">
        <v>58</v>
      </c>
      <c r="D6" s="7">
        <v>55</v>
      </c>
      <c r="E6" s="7">
        <v>51</v>
      </c>
      <c r="F6" s="7">
        <v>64</v>
      </c>
      <c r="G6" s="7">
        <v>46</v>
      </c>
      <c r="H6" s="7">
        <f>SUM(B6:G6)</f>
        <v>333</v>
      </c>
      <c r="I6" s="24">
        <v>92.51</v>
      </c>
      <c r="J6" s="71">
        <v>22.31</v>
      </c>
    </row>
    <row r="7" spans="1:10" x14ac:dyDescent="0.25">
      <c r="A7" s="3" t="s">
        <v>8</v>
      </c>
      <c r="B7" s="7">
        <v>40</v>
      </c>
      <c r="C7" s="7">
        <v>39</v>
      </c>
      <c r="D7" s="7">
        <v>33</v>
      </c>
      <c r="E7" s="7">
        <v>41</v>
      </c>
      <c r="F7" s="7">
        <v>37</v>
      </c>
      <c r="G7" s="7">
        <v>35</v>
      </c>
      <c r="H7" s="7">
        <f>SUM(B7:G7)</f>
        <v>225</v>
      </c>
      <c r="I7" s="21">
        <v>92.72</v>
      </c>
      <c r="J7" s="71">
        <v>17.62</v>
      </c>
    </row>
    <row r="8" spans="1:10" x14ac:dyDescent="0.25">
      <c r="A8" s="3" t="s">
        <v>9</v>
      </c>
      <c r="B8" s="7">
        <v>45</v>
      </c>
      <c r="C8" s="7">
        <v>46</v>
      </c>
      <c r="D8" s="7">
        <v>36</v>
      </c>
      <c r="E8" s="7">
        <v>55</v>
      </c>
      <c r="F8" s="7">
        <v>43</v>
      </c>
      <c r="G8" s="7">
        <v>46</v>
      </c>
      <c r="H8" s="7">
        <f t="shared" si="0"/>
        <v>271</v>
      </c>
      <c r="I8" s="21">
        <v>92.47</v>
      </c>
      <c r="J8" s="71">
        <v>17.63</v>
      </c>
    </row>
    <row r="9" spans="1:10" x14ac:dyDescent="0.25">
      <c r="A9" s="3" t="s">
        <v>10</v>
      </c>
      <c r="B9" s="7">
        <v>91</v>
      </c>
      <c r="C9" s="7">
        <v>63</v>
      </c>
      <c r="D9" s="7">
        <v>74</v>
      </c>
      <c r="E9" s="7">
        <v>83</v>
      </c>
      <c r="F9" s="7">
        <v>74</v>
      </c>
      <c r="G9" s="7">
        <v>59</v>
      </c>
      <c r="H9" s="7">
        <f t="shared" si="0"/>
        <v>444</v>
      </c>
      <c r="I9" s="24">
        <v>91.81</v>
      </c>
      <c r="J9" s="71">
        <v>17.57</v>
      </c>
    </row>
    <row r="10" spans="1:10" x14ac:dyDescent="0.25">
      <c r="A10" s="18" t="s">
        <v>11</v>
      </c>
      <c r="B10" s="18">
        <v>0</v>
      </c>
      <c r="C10" s="18">
        <v>0</v>
      </c>
      <c r="D10" s="18">
        <v>2</v>
      </c>
      <c r="E10" s="18">
        <v>1</v>
      </c>
      <c r="F10" s="18">
        <v>3</v>
      </c>
      <c r="G10" s="18">
        <v>3</v>
      </c>
      <c r="H10" s="18">
        <f t="shared" si="0"/>
        <v>9</v>
      </c>
      <c r="I10" s="22"/>
      <c r="J10" s="18"/>
    </row>
    <row r="11" spans="1:10" x14ac:dyDescent="0.25">
      <c r="A11" s="3" t="s">
        <v>6</v>
      </c>
      <c r="B11" s="7">
        <f t="shared" ref="B11:G11" si="1">SUM(B5:B10)</f>
        <v>308</v>
      </c>
      <c r="C11" s="7">
        <f t="shared" si="1"/>
        <v>276</v>
      </c>
      <c r="D11" s="7">
        <f t="shared" si="1"/>
        <v>278</v>
      </c>
      <c r="E11" s="7">
        <f t="shared" si="1"/>
        <v>304</v>
      </c>
      <c r="F11" s="7">
        <f t="shared" si="1"/>
        <v>280</v>
      </c>
      <c r="G11" s="7">
        <f t="shared" si="1"/>
        <v>256</v>
      </c>
      <c r="H11" s="7">
        <f t="shared" si="0"/>
        <v>1702</v>
      </c>
      <c r="I11" s="21"/>
      <c r="J11" s="71"/>
    </row>
    <row r="12" spans="1:10" x14ac:dyDescent="0.25">
      <c r="A12" s="3"/>
      <c r="B12" s="7"/>
      <c r="C12" s="7"/>
      <c r="D12" s="7"/>
      <c r="E12" s="7"/>
      <c r="F12" s="7"/>
      <c r="G12" s="7"/>
      <c r="H12" s="7"/>
      <c r="I12" s="21"/>
      <c r="J12" s="71"/>
    </row>
    <row r="13" spans="1:10" x14ac:dyDescent="0.25">
      <c r="A13" s="15"/>
      <c r="B13" s="16">
        <v>6</v>
      </c>
      <c r="C13" s="16">
        <v>7</v>
      </c>
      <c r="D13" s="16">
        <v>8</v>
      </c>
      <c r="E13" s="15"/>
      <c r="F13" s="15"/>
      <c r="G13" s="15"/>
      <c r="H13" s="15"/>
      <c r="I13" s="23"/>
      <c r="J13" s="71"/>
    </row>
    <row r="14" spans="1:10" x14ac:dyDescent="0.25">
      <c r="A14" s="3" t="s">
        <v>12</v>
      </c>
      <c r="B14" s="7">
        <v>239</v>
      </c>
      <c r="C14" s="7">
        <v>229</v>
      </c>
      <c r="D14" s="7">
        <v>205</v>
      </c>
      <c r="E14" s="7"/>
      <c r="F14" s="7"/>
      <c r="G14" s="7"/>
      <c r="H14" s="7">
        <f>SUM(B14:G14)</f>
        <v>673</v>
      </c>
      <c r="I14" s="24">
        <v>91.31</v>
      </c>
      <c r="J14" s="71">
        <v>21.47</v>
      </c>
    </row>
    <row r="15" spans="1:10" x14ac:dyDescent="0.25">
      <c r="A15" s="18" t="s">
        <v>11</v>
      </c>
      <c r="B15" s="18">
        <v>6</v>
      </c>
      <c r="C15" s="18">
        <v>8</v>
      </c>
      <c r="D15" s="18">
        <v>3</v>
      </c>
      <c r="E15" s="18"/>
      <c r="F15" s="18"/>
      <c r="G15" s="18"/>
      <c r="H15" s="18">
        <f>SUM(B15:G15)</f>
        <v>17</v>
      </c>
      <c r="I15" s="22"/>
      <c r="J15" s="18"/>
    </row>
    <row r="16" spans="1:10" x14ac:dyDescent="0.25">
      <c r="A16" s="3" t="s">
        <v>6</v>
      </c>
      <c r="B16" s="7">
        <f>SUM(B14:B15)</f>
        <v>245</v>
      </c>
      <c r="C16" s="7">
        <f>SUM(C14:C15)</f>
        <v>237</v>
      </c>
      <c r="D16" s="7">
        <f>SUM(D14:D15)</f>
        <v>208</v>
      </c>
      <c r="E16" s="7"/>
      <c r="F16" s="7"/>
      <c r="G16" s="7"/>
      <c r="H16" s="7">
        <f>SUM(B16:G16)</f>
        <v>690</v>
      </c>
      <c r="I16" s="21"/>
      <c r="J16" s="71"/>
    </row>
    <row r="17" spans="1:11" x14ac:dyDescent="0.25">
      <c r="A17" s="3"/>
      <c r="B17" s="7"/>
      <c r="C17" s="7"/>
      <c r="D17" s="7"/>
      <c r="E17" s="7"/>
      <c r="F17" s="7"/>
      <c r="G17" s="7"/>
      <c r="H17" s="7"/>
      <c r="I17" s="21"/>
      <c r="J17" s="71"/>
    </row>
    <row r="18" spans="1:11" x14ac:dyDescent="0.25">
      <c r="A18" s="15"/>
      <c r="B18" s="16">
        <v>9</v>
      </c>
      <c r="C18" s="16">
        <v>10</v>
      </c>
      <c r="D18" s="16">
        <v>11</v>
      </c>
      <c r="E18" s="16">
        <v>12</v>
      </c>
      <c r="F18" s="15"/>
      <c r="G18" s="15"/>
      <c r="H18" s="15"/>
      <c r="I18" s="23"/>
      <c r="J18" s="18"/>
    </row>
    <row r="19" spans="1:11" x14ac:dyDescent="0.25">
      <c r="A19" s="3" t="s">
        <v>13</v>
      </c>
      <c r="B19" s="7">
        <v>227</v>
      </c>
      <c r="C19" s="7">
        <v>186</v>
      </c>
      <c r="D19" s="7">
        <v>203</v>
      </c>
      <c r="E19" s="7">
        <v>202</v>
      </c>
      <c r="F19" s="7"/>
      <c r="G19" s="7"/>
      <c r="H19" s="7">
        <f>SUM(B19:G19)</f>
        <v>818</v>
      </c>
      <c r="I19" s="21">
        <v>90.72</v>
      </c>
      <c r="J19" s="71">
        <v>33.159999999999997</v>
      </c>
    </row>
    <row r="20" spans="1:11" x14ac:dyDescent="0.25">
      <c r="A20" s="18" t="s">
        <v>11</v>
      </c>
      <c r="B20" s="18">
        <v>8</v>
      </c>
      <c r="C20" s="18">
        <v>9</v>
      </c>
      <c r="D20" s="18">
        <v>6</v>
      </c>
      <c r="E20" s="18">
        <v>5</v>
      </c>
      <c r="F20" s="18"/>
      <c r="G20" s="18"/>
      <c r="H20" s="18">
        <f>SUM(B20:G20)</f>
        <v>28</v>
      </c>
      <c r="I20" s="22"/>
      <c r="J20" s="71"/>
    </row>
    <row r="21" spans="1:11" x14ac:dyDescent="0.25">
      <c r="A21" s="3" t="s">
        <v>6</v>
      </c>
      <c r="B21" s="7">
        <f>SUM(B19:B20)</f>
        <v>235</v>
      </c>
      <c r="C21" s="7">
        <f>SUM(C19:C20)</f>
        <v>195</v>
      </c>
      <c r="D21" s="7">
        <f>SUM(D19:D20)</f>
        <v>209</v>
      </c>
      <c r="E21" s="7">
        <f>SUM(E19:E20)</f>
        <v>207</v>
      </c>
      <c r="F21" s="7"/>
      <c r="G21" s="7"/>
      <c r="H21" s="7">
        <f>SUM(B21:G21)</f>
        <v>846</v>
      </c>
      <c r="I21" s="21"/>
      <c r="J21" s="71"/>
    </row>
    <row r="22" spans="1:11" x14ac:dyDescent="0.25">
      <c r="A22" s="3"/>
      <c r="B22" s="7"/>
      <c r="C22" s="7"/>
      <c r="D22" s="7"/>
      <c r="E22" s="7"/>
      <c r="F22" s="7"/>
      <c r="G22" s="7"/>
      <c r="H22" s="7"/>
      <c r="I22" s="21"/>
      <c r="J22" s="71"/>
    </row>
    <row r="23" spans="1:11" x14ac:dyDescent="0.25">
      <c r="A23" s="18" t="s">
        <v>14</v>
      </c>
      <c r="B23" s="15"/>
      <c r="C23" s="15"/>
      <c r="D23" s="15"/>
      <c r="E23" s="15"/>
      <c r="F23" s="15"/>
      <c r="G23" s="15"/>
      <c r="H23" s="18">
        <f>SUM(H10,H15,H20,)</f>
        <v>54</v>
      </c>
      <c r="I23" s="22">
        <v>88.08</v>
      </c>
      <c r="J23" s="18">
        <v>44.71</v>
      </c>
    </row>
    <row r="24" spans="1:11" x14ac:dyDescent="0.25">
      <c r="A24" s="18"/>
      <c r="B24" s="15"/>
      <c r="C24" s="15"/>
      <c r="D24" s="15"/>
      <c r="E24" s="15"/>
      <c r="F24" s="15"/>
      <c r="G24" s="15"/>
      <c r="H24" s="18"/>
      <c r="I24" s="22"/>
      <c r="J24" s="15"/>
    </row>
    <row r="25" spans="1:11" x14ac:dyDescent="0.25">
      <c r="A25" s="34" t="s">
        <v>50</v>
      </c>
      <c r="B25" s="40"/>
      <c r="C25" s="40"/>
      <c r="D25" s="40"/>
      <c r="E25" s="40"/>
      <c r="F25" s="40"/>
      <c r="G25" s="40"/>
      <c r="H25" s="40"/>
      <c r="I25" s="41" t="s">
        <v>51</v>
      </c>
      <c r="J25" s="35"/>
    </row>
    <row r="26" spans="1:11" ht="30" x14ac:dyDescent="0.25">
      <c r="A26" s="32" t="s">
        <v>15</v>
      </c>
      <c r="B26" s="26"/>
      <c r="C26" s="26"/>
      <c r="D26" s="26"/>
      <c r="E26" s="26"/>
      <c r="F26" s="26"/>
      <c r="G26" s="26"/>
      <c r="H26" s="26">
        <f>SUM(H11,H16,H21,H25)</f>
        <v>3238</v>
      </c>
      <c r="I26" s="26">
        <v>91.66</v>
      </c>
      <c r="J26" s="26">
        <v>22.34</v>
      </c>
    </row>
    <row r="27" spans="1:11" x14ac:dyDescent="0.25">
      <c r="A27" s="107" t="s">
        <v>16</v>
      </c>
      <c r="B27" s="107"/>
      <c r="C27" s="107"/>
      <c r="D27" s="42"/>
      <c r="E27" s="42"/>
      <c r="F27" s="42"/>
      <c r="G27" s="42"/>
      <c r="H27" s="39"/>
      <c r="I27" s="39"/>
      <c r="J27" s="20"/>
    </row>
    <row r="28" spans="1:11" ht="26.25" x14ac:dyDescent="0.25">
      <c r="A28" s="96" t="s">
        <v>17</v>
      </c>
      <c r="B28" s="95" t="s">
        <v>93</v>
      </c>
      <c r="C28" s="96" t="s">
        <v>65</v>
      </c>
      <c r="D28" s="95" t="s">
        <v>66</v>
      </c>
      <c r="E28" s="39"/>
    </row>
    <row r="29" spans="1:11" x14ac:dyDescent="0.25">
      <c r="A29" s="3" t="s">
        <v>20</v>
      </c>
      <c r="B29" s="3">
        <v>3933</v>
      </c>
      <c r="C29" s="28">
        <v>93.6</v>
      </c>
      <c r="D29" s="28"/>
      <c r="E29" s="20"/>
      <c r="F29" s="20"/>
      <c r="G29" s="20"/>
      <c r="H29" s="20"/>
      <c r="I29" s="20"/>
      <c r="J29" s="20"/>
      <c r="K29" s="20"/>
    </row>
    <row r="30" spans="1:11" x14ac:dyDescent="0.25">
      <c r="A30" s="3" t="s">
        <v>21</v>
      </c>
      <c r="B30" s="3">
        <v>3850</v>
      </c>
      <c r="C30" s="28">
        <v>93.41</v>
      </c>
      <c r="D30" s="28"/>
      <c r="E30" s="20"/>
      <c r="F30" s="20"/>
      <c r="G30" s="20"/>
      <c r="H30" s="20"/>
      <c r="I30" s="20"/>
      <c r="J30" s="20"/>
      <c r="K30" s="20"/>
    </row>
    <row r="31" spans="1:11" x14ac:dyDescent="0.25">
      <c r="A31" s="3" t="s">
        <v>28</v>
      </c>
      <c r="B31" s="3">
        <v>3796</v>
      </c>
      <c r="C31" s="28">
        <v>94.71</v>
      </c>
      <c r="D31" s="28"/>
      <c r="E31" s="20"/>
      <c r="F31" s="20"/>
      <c r="G31" s="20"/>
      <c r="H31" s="20"/>
      <c r="I31" s="20"/>
      <c r="J31" s="20"/>
      <c r="K31" s="20"/>
    </row>
    <row r="32" spans="1:11" x14ac:dyDescent="0.25">
      <c r="A32" s="3" t="s">
        <v>30</v>
      </c>
      <c r="B32" s="7">
        <v>3654</v>
      </c>
      <c r="C32" s="28">
        <v>92.44</v>
      </c>
      <c r="D32" s="28"/>
      <c r="E32" s="20"/>
      <c r="F32" s="20"/>
      <c r="G32" s="20"/>
      <c r="H32" s="20"/>
      <c r="I32" s="20"/>
      <c r="J32" s="20"/>
      <c r="K32" s="20"/>
    </row>
    <row r="33" spans="1:11" x14ac:dyDescent="0.25">
      <c r="A33" s="3" t="s">
        <v>40</v>
      </c>
      <c r="B33" s="7">
        <v>3598</v>
      </c>
      <c r="C33" s="28">
        <v>95.19</v>
      </c>
      <c r="D33" s="28"/>
      <c r="E33" s="20"/>
      <c r="F33" s="20"/>
      <c r="G33" s="20"/>
      <c r="H33" s="20"/>
      <c r="I33" s="20"/>
      <c r="J33" s="20"/>
    </row>
    <row r="34" spans="1:11" x14ac:dyDescent="0.25">
      <c r="A34" s="3" t="s">
        <v>46</v>
      </c>
      <c r="B34" s="28">
        <v>3597</v>
      </c>
      <c r="C34" s="53">
        <v>94.99</v>
      </c>
      <c r="D34" s="53"/>
      <c r="E34" s="44" t="s">
        <v>53</v>
      </c>
      <c r="F34" s="20"/>
      <c r="G34" s="20"/>
      <c r="H34" s="20"/>
      <c r="I34" s="20"/>
      <c r="J34" s="20"/>
    </row>
    <row r="35" spans="1:11" x14ac:dyDescent="0.25">
      <c r="A35" s="3" t="s">
        <v>47</v>
      </c>
      <c r="B35" s="28">
        <v>3570</v>
      </c>
      <c r="C35" s="53">
        <v>90.49</v>
      </c>
      <c r="D35" s="53"/>
      <c r="E35" s="44" t="s">
        <v>53</v>
      </c>
      <c r="F35" s="20"/>
      <c r="G35" s="20"/>
      <c r="H35" s="20"/>
      <c r="I35" s="20"/>
      <c r="J35" s="20"/>
    </row>
    <row r="36" spans="1:11" x14ac:dyDescent="0.25">
      <c r="A36" s="3" t="s">
        <v>48</v>
      </c>
      <c r="B36" s="28">
        <v>3471</v>
      </c>
      <c r="C36" s="28">
        <v>93.69</v>
      </c>
      <c r="D36" s="28"/>
      <c r="E36" s="45" t="s">
        <v>54</v>
      </c>
      <c r="F36" s="20"/>
      <c r="G36" s="20"/>
      <c r="H36" s="20"/>
      <c r="I36" s="20"/>
      <c r="J36" s="20"/>
    </row>
    <row r="37" spans="1:11" x14ac:dyDescent="0.25">
      <c r="A37" s="3" t="s">
        <v>49</v>
      </c>
      <c r="B37" s="28">
        <v>3352</v>
      </c>
      <c r="C37" s="28">
        <v>92.45</v>
      </c>
      <c r="D37" s="28">
        <v>26.03</v>
      </c>
      <c r="E37" s="44"/>
      <c r="F37" s="20"/>
      <c r="G37" s="20"/>
      <c r="H37" s="20"/>
      <c r="I37" s="20"/>
      <c r="J37" s="20"/>
    </row>
    <row r="38" spans="1:11" x14ac:dyDescent="0.25">
      <c r="A38" s="3" t="s">
        <v>62</v>
      </c>
      <c r="B38" s="28">
        <v>3326</v>
      </c>
      <c r="C38" s="28">
        <v>90.26</v>
      </c>
      <c r="D38" s="28">
        <v>23.54</v>
      </c>
      <c r="E38" s="44"/>
      <c r="F38" s="20"/>
      <c r="G38" s="20"/>
      <c r="H38" s="20"/>
      <c r="I38" s="20"/>
      <c r="J38" s="20"/>
    </row>
    <row r="39" spans="1:11" x14ac:dyDescent="0.25">
      <c r="A39" s="3" t="s">
        <v>64</v>
      </c>
      <c r="B39" s="28">
        <v>3351</v>
      </c>
      <c r="C39" s="28">
        <v>90.64</v>
      </c>
      <c r="D39" s="71">
        <v>25.96</v>
      </c>
      <c r="E39" s="44"/>
      <c r="F39" s="20"/>
      <c r="G39" s="20"/>
      <c r="H39" s="20"/>
      <c r="I39" s="20"/>
      <c r="J39" s="20"/>
      <c r="K39" s="20"/>
    </row>
    <row r="40" spans="1:11" x14ac:dyDescent="0.25">
      <c r="A40" s="28" t="s">
        <v>71</v>
      </c>
      <c r="B40" s="28">
        <v>3238</v>
      </c>
      <c r="C40" s="28">
        <v>91.66</v>
      </c>
      <c r="D40" s="28">
        <v>22.34</v>
      </c>
      <c r="E40" s="20"/>
      <c r="F40" s="20"/>
      <c r="G40" s="20"/>
      <c r="H40" s="20"/>
      <c r="I40" s="20"/>
      <c r="J40" s="20"/>
    </row>
    <row r="41" spans="1:11" x14ac:dyDescent="0.25">
      <c r="A41" s="43" t="s">
        <v>22</v>
      </c>
      <c r="B41" s="20"/>
      <c r="C41" s="20"/>
      <c r="D41" s="20"/>
      <c r="E41" s="20"/>
      <c r="F41" s="20"/>
      <c r="G41" s="20"/>
      <c r="H41" s="20"/>
      <c r="I41" s="20"/>
      <c r="J41" s="20"/>
    </row>
    <row r="42" spans="1:11" x14ac:dyDescent="0.25">
      <c r="A42" s="19" t="s">
        <v>23</v>
      </c>
      <c r="B42" s="20"/>
      <c r="C42" s="20"/>
      <c r="D42" s="20"/>
      <c r="E42" s="20"/>
      <c r="F42" s="20"/>
      <c r="G42" s="20"/>
      <c r="H42" s="20"/>
      <c r="I42" s="20"/>
    </row>
    <row r="44" spans="1:11" x14ac:dyDescent="0.25">
      <c r="A44" s="39" t="s">
        <v>68</v>
      </c>
      <c r="B44" s="39"/>
      <c r="C44" s="39"/>
      <c r="D44" s="20"/>
    </row>
    <row r="45" spans="1:11" x14ac:dyDescent="0.25">
      <c r="A45" s="20" t="s">
        <v>69</v>
      </c>
      <c r="B45" s="20"/>
      <c r="C45" s="20"/>
    </row>
  </sheetData>
  <mergeCells count="2">
    <mergeCell ref="A3:I3"/>
    <mergeCell ref="A27:C2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7"/>
  <sheetViews>
    <sheetView workbookViewId="0">
      <selection activeCell="K2" sqref="K2"/>
    </sheetView>
  </sheetViews>
  <sheetFormatPr defaultRowHeight="15" x14ac:dyDescent="0.25"/>
  <cols>
    <col min="1" max="1" width="16.140625" customWidth="1"/>
    <col min="2" max="2" width="7.28515625" bestFit="1" customWidth="1"/>
    <col min="3" max="3" width="5.7109375" customWidth="1"/>
    <col min="4" max="4" width="7.42578125" customWidth="1"/>
    <col min="5" max="7" width="5.7109375" customWidth="1"/>
    <col min="8" max="8" width="10.42578125" customWidth="1"/>
    <col min="9" max="9" width="6.5703125" bestFit="1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.75" x14ac:dyDescent="0.25">
      <c r="A2" s="2" t="s">
        <v>95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05" t="s">
        <v>70</v>
      </c>
      <c r="B3" s="106"/>
      <c r="C3" s="106"/>
      <c r="D3" s="106"/>
      <c r="E3" s="106"/>
      <c r="F3" s="106"/>
      <c r="G3" s="106"/>
      <c r="H3" s="106"/>
      <c r="I3" s="106"/>
    </row>
    <row r="4" spans="1:10" ht="45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>
        <v>4</v>
      </c>
      <c r="G4" s="17">
        <v>5</v>
      </c>
      <c r="H4" s="17" t="s">
        <v>6</v>
      </c>
      <c r="I4" s="17" t="s">
        <v>7</v>
      </c>
      <c r="J4" s="75" t="s">
        <v>67</v>
      </c>
    </row>
    <row r="5" spans="1:10" x14ac:dyDescent="0.25">
      <c r="A5" s="3" t="s">
        <v>24</v>
      </c>
      <c r="B5" s="7">
        <v>76</v>
      </c>
      <c r="C5" s="7">
        <v>71</v>
      </c>
      <c r="D5" s="7">
        <v>79</v>
      </c>
      <c r="E5" s="7">
        <v>73</v>
      </c>
      <c r="F5" s="7">
        <v>62</v>
      </c>
      <c r="G5" s="7">
        <v>66</v>
      </c>
      <c r="H5" s="7">
        <f t="shared" ref="H5:H10" si="0">SUM(B5:G5)</f>
        <v>427</v>
      </c>
      <c r="I5" s="24">
        <v>96.55</v>
      </c>
      <c r="J5" s="71">
        <v>14.38</v>
      </c>
    </row>
    <row r="6" spans="1:10" x14ac:dyDescent="0.25">
      <c r="A6" s="3" t="s">
        <v>25</v>
      </c>
      <c r="B6" s="7">
        <v>61</v>
      </c>
      <c r="C6" s="7">
        <v>58</v>
      </c>
      <c r="D6" s="7">
        <v>54</v>
      </c>
      <c r="E6" s="7">
        <v>51</v>
      </c>
      <c r="F6" s="7">
        <v>65</v>
      </c>
      <c r="G6" s="7">
        <v>45</v>
      </c>
      <c r="H6" s="7">
        <f>SUM(B6:G6)</f>
        <v>334</v>
      </c>
      <c r="I6" s="24">
        <v>95.88</v>
      </c>
      <c r="J6" s="71">
        <v>21.21</v>
      </c>
    </row>
    <row r="7" spans="1:10" x14ac:dyDescent="0.25">
      <c r="A7" s="3" t="s">
        <v>8</v>
      </c>
      <c r="B7" s="7">
        <v>41</v>
      </c>
      <c r="C7" s="7">
        <v>40</v>
      </c>
      <c r="D7" s="7">
        <v>33</v>
      </c>
      <c r="E7" s="7">
        <v>42</v>
      </c>
      <c r="F7" s="7">
        <v>37</v>
      </c>
      <c r="G7" s="7">
        <v>35</v>
      </c>
      <c r="H7" s="7">
        <f>SUM(B7:G7)</f>
        <v>228</v>
      </c>
      <c r="I7" s="21">
        <v>96.34</v>
      </c>
      <c r="J7" s="71">
        <v>17.21</v>
      </c>
    </row>
    <row r="8" spans="1:10" x14ac:dyDescent="0.25">
      <c r="A8" s="3" t="s">
        <v>9</v>
      </c>
      <c r="B8" s="7">
        <v>43</v>
      </c>
      <c r="C8" s="7">
        <v>46</v>
      </c>
      <c r="D8" s="7">
        <v>36</v>
      </c>
      <c r="E8" s="7">
        <v>55</v>
      </c>
      <c r="F8" s="7">
        <v>42</v>
      </c>
      <c r="G8" s="7">
        <v>47</v>
      </c>
      <c r="H8" s="7">
        <f t="shared" si="0"/>
        <v>269</v>
      </c>
      <c r="I8" s="21">
        <v>96.61</v>
      </c>
      <c r="J8" s="71">
        <v>18.52</v>
      </c>
    </row>
    <row r="9" spans="1:10" x14ac:dyDescent="0.25">
      <c r="A9" s="3" t="s">
        <v>10</v>
      </c>
      <c r="B9" s="7">
        <v>93</v>
      </c>
      <c r="C9" s="7">
        <v>62</v>
      </c>
      <c r="D9" s="7">
        <v>74</v>
      </c>
      <c r="E9" s="7">
        <v>82</v>
      </c>
      <c r="F9" s="7">
        <v>73</v>
      </c>
      <c r="G9" s="7">
        <v>59</v>
      </c>
      <c r="H9" s="7">
        <f t="shared" si="0"/>
        <v>443</v>
      </c>
      <c r="I9" s="24">
        <v>95.61</v>
      </c>
      <c r="J9" s="71">
        <v>17</v>
      </c>
    </row>
    <row r="10" spans="1:10" x14ac:dyDescent="0.25">
      <c r="A10" s="18" t="s">
        <v>11</v>
      </c>
      <c r="B10" s="18">
        <v>0</v>
      </c>
      <c r="C10" s="18">
        <v>1</v>
      </c>
      <c r="D10" s="18">
        <v>1</v>
      </c>
      <c r="E10" s="18">
        <v>0</v>
      </c>
      <c r="F10" s="18">
        <v>3</v>
      </c>
      <c r="G10" s="18">
        <v>2</v>
      </c>
      <c r="H10" s="18">
        <f t="shared" si="0"/>
        <v>7</v>
      </c>
      <c r="I10" s="22"/>
      <c r="J10" s="18"/>
    </row>
    <row r="11" spans="1:10" x14ac:dyDescent="0.25">
      <c r="A11" s="3" t="s">
        <v>6</v>
      </c>
      <c r="B11" s="7">
        <f t="shared" ref="B11:G11" si="1">SUM(B5:B10)</f>
        <v>314</v>
      </c>
      <c r="C11" s="7">
        <f t="shared" si="1"/>
        <v>278</v>
      </c>
      <c r="D11" s="7">
        <f t="shared" si="1"/>
        <v>277</v>
      </c>
      <c r="E11" s="7">
        <f t="shared" si="1"/>
        <v>303</v>
      </c>
      <c r="F11" s="7">
        <f t="shared" si="1"/>
        <v>282</v>
      </c>
      <c r="G11" s="7">
        <f t="shared" si="1"/>
        <v>254</v>
      </c>
      <c r="H11" s="7">
        <f>SUM(H5:H10)</f>
        <v>1708</v>
      </c>
      <c r="I11" s="21"/>
      <c r="J11" s="71"/>
    </row>
    <row r="12" spans="1:10" x14ac:dyDescent="0.25">
      <c r="A12" s="3"/>
      <c r="B12" s="7"/>
      <c r="C12" s="7"/>
      <c r="D12" s="7"/>
      <c r="E12" s="7"/>
      <c r="F12" s="7"/>
      <c r="G12" s="7"/>
      <c r="H12" s="7"/>
      <c r="I12" s="21"/>
      <c r="J12" s="71"/>
    </row>
    <row r="13" spans="1:10" x14ac:dyDescent="0.25">
      <c r="A13" s="15"/>
      <c r="B13" s="16">
        <v>6</v>
      </c>
      <c r="C13" s="16">
        <v>7</v>
      </c>
      <c r="D13" s="16">
        <v>8</v>
      </c>
      <c r="E13" s="15"/>
      <c r="F13" s="15"/>
      <c r="G13" s="15"/>
      <c r="H13" s="15"/>
      <c r="I13" s="23"/>
      <c r="J13" s="71"/>
    </row>
    <row r="14" spans="1:10" x14ac:dyDescent="0.25">
      <c r="A14" s="3" t="s">
        <v>12</v>
      </c>
      <c r="B14" s="71">
        <v>242</v>
      </c>
      <c r="C14" s="71">
        <v>227</v>
      </c>
      <c r="D14" s="71">
        <v>205</v>
      </c>
      <c r="E14" s="7"/>
      <c r="F14" s="7"/>
      <c r="G14" s="7"/>
      <c r="H14" s="7">
        <f>SUM(B14:G14)</f>
        <v>674</v>
      </c>
      <c r="I14" s="24">
        <v>96.1</v>
      </c>
      <c r="J14" s="71">
        <v>21.02</v>
      </c>
    </row>
    <row r="15" spans="1:10" x14ac:dyDescent="0.25">
      <c r="A15" s="18" t="s">
        <v>11</v>
      </c>
      <c r="B15" s="18">
        <v>7</v>
      </c>
      <c r="C15" s="18">
        <v>8</v>
      </c>
      <c r="D15" s="18">
        <v>5</v>
      </c>
      <c r="E15" s="18"/>
      <c r="F15" s="18"/>
      <c r="G15" s="18"/>
      <c r="H15" s="18">
        <f>SUM(B15:G15)</f>
        <v>20</v>
      </c>
      <c r="I15" s="22"/>
      <c r="J15" s="18"/>
    </row>
    <row r="16" spans="1:10" x14ac:dyDescent="0.25">
      <c r="A16" s="3" t="s">
        <v>6</v>
      </c>
      <c r="B16" s="7">
        <f>SUM(B15:B15)</f>
        <v>7</v>
      </c>
      <c r="C16" s="7">
        <f>SUM(C15:C15)</f>
        <v>8</v>
      </c>
      <c r="D16" s="7">
        <f>SUM(D15:D15)</f>
        <v>5</v>
      </c>
      <c r="E16" s="7"/>
      <c r="F16" s="7"/>
      <c r="G16" s="7"/>
      <c r="H16" s="7">
        <f>SUM(H14:H15)</f>
        <v>694</v>
      </c>
      <c r="I16" s="21"/>
      <c r="J16" s="71"/>
    </row>
    <row r="17" spans="1:11" x14ac:dyDescent="0.25">
      <c r="A17" s="3"/>
      <c r="B17" s="7"/>
      <c r="C17" s="7"/>
      <c r="D17" s="7"/>
      <c r="E17" s="7"/>
      <c r="F17" s="7"/>
      <c r="G17" s="7"/>
      <c r="H17" s="7"/>
      <c r="I17" s="21"/>
      <c r="J17" s="71"/>
    </row>
    <row r="18" spans="1:11" x14ac:dyDescent="0.25">
      <c r="A18" s="15"/>
      <c r="B18" s="16">
        <v>9</v>
      </c>
      <c r="C18" s="16">
        <v>10</v>
      </c>
      <c r="D18" s="16">
        <v>11</v>
      </c>
      <c r="E18" s="16">
        <v>12</v>
      </c>
      <c r="F18" s="15"/>
      <c r="G18" s="15"/>
      <c r="H18" s="15"/>
      <c r="I18" s="23"/>
      <c r="J18" s="18"/>
    </row>
    <row r="19" spans="1:11" x14ac:dyDescent="0.25">
      <c r="A19" s="3" t="s">
        <v>13</v>
      </c>
      <c r="B19">
        <v>224</v>
      </c>
      <c r="C19">
        <v>178</v>
      </c>
      <c r="D19">
        <v>204</v>
      </c>
      <c r="E19">
        <v>208</v>
      </c>
      <c r="F19" s="7"/>
      <c r="G19" s="7"/>
      <c r="H19" s="7">
        <f>SUM(B19:G19)</f>
        <v>814</v>
      </c>
      <c r="I19" s="21">
        <v>93.92</v>
      </c>
      <c r="J19" s="71">
        <v>33.93</v>
      </c>
    </row>
    <row r="20" spans="1:11" x14ac:dyDescent="0.25">
      <c r="A20" s="18" t="s">
        <v>11</v>
      </c>
      <c r="B20" s="18">
        <v>9</v>
      </c>
      <c r="C20" s="18">
        <v>11</v>
      </c>
      <c r="D20" s="18">
        <v>7</v>
      </c>
      <c r="E20" s="18">
        <v>8</v>
      </c>
      <c r="F20" s="18"/>
      <c r="G20" s="18"/>
      <c r="H20" s="18">
        <f>SUM(B20:G20)</f>
        <v>35</v>
      </c>
      <c r="I20" s="22"/>
      <c r="J20" s="71"/>
    </row>
    <row r="21" spans="1:11" x14ac:dyDescent="0.25">
      <c r="A21" s="3" t="s">
        <v>6</v>
      </c>
      <c r="B21" s="7">
        <f>SUM(B20:B20)</f>
        <v>9</v>
      </c>
      <c r="C21" s="7">
        <f>SUM(C20:C20)</f>
        <v>11</v>
      </c>
      <c r="D21" s="7">
        <f>SUM(D20:D20)</f>
        <v>7</v>
      </c>
      <c r="E21" s="7">
        <f>SUM(E20:E20)</f>
        <v>8</v>
      </c>
      <c r="F21" s="7"/>
      <c r="G21" s="7"/>
      <c r="H21" s="7">
        <f>SUM(H19:H20)</f>
        <v>849</v>
      </c>
      <c r="I21" s="21"/>
      <c r="J21" s="71"/>
    </row>
    <row r="22" spans="1:11" x14ac:dyDescent="0.25">
      <c r="A22" s="3"/>
      <c r="B22" s="7"/>
      <c r="C22" s="7"/>
      <c r="D22" s="7"/>
      <c r="E22" s="7"/>
      <c r="F22" s="7"/>
      <c r="G22" s="7"/>
      <c r="H22" s="7"/>
      <c r="I22" s="21"/>
      <c r="J22" s="71"/>
    </row>
    <row r="23" spans="1:11" x14ac:dyDescent="0.25">
      <c r="A23" s="18" t="s">
        <v>14</v>
      </c>
      <c r="B23" s="15"/>
      <c r="C23" s="15"/>
      <c r="D23" s="15"/>
      <c r="E23" s="15"/>
      <c r="F23" s="15"/>
      <c r="G23" s="15"/>
      <c r="H23" s="18">
        <f>SUM(H10,H15,H20,)</f>
        <v>62</v>
      </c>
      <c r="I23" s="22">
        <v>90.48</v>
      </c>
      <c r="J23" s="18">
        <v>45.35</v>
      </c>
    </row>
    <row r="24" spans="1:11" x14ac:dyDescent="0.25">
      <c r="A24" s="18"/>
      <c r="B24" s="15"/>
      <c r="C24" s="15"/>
      <c r="D24" s="15"/>
      <c r="E24" s="15"/>
      <c r="F24" s="15"/>
      <c r="G24" s="15"/>
      <c r="H24" s="18"/>
      <c r="I24" s="22"/>
      <c r="J24" s="15"/>
    </row>
    <row r="25" spans="1:11" x14ac:dyDescent="0.25">
      <c r="A25" s="34" t="s">
        <v>50</v>
      </c>
      <c r="B25" s="40">
        <v>0</v>
      </c>
      <c r="C25" s="40">
        <v>1</v>
      </c>
      <c r="D25" s="40">
        <v>0</v>
      </c>
      <c r="E25" s="40">
        <v>3</v>
      </c>
      <c r="F25" s="40"/>
      <c r="G25" s="40"/>
      <c r="H25" s="40">
        <v>4</v>
      </c>
      <c r="I25" s="41" t="s">
        <v>51</v>
      </c>
      <c r="J25" s="35"/>
    </row>
    <row r="26" spans="1:11" ht="30" x14ac:dyDescent="0.25">
      <c r="A26" s="32" t="s">
        <v>15</v>
      </c>
      <c r="B26" s="26"/>
      <c r="C26" s="26"/>
      <c r="D26" s="26"/>
      <c r="E26" s="26"/>
      <c r="F26" s="26"/>
      <c r="G26" s="26"/>
      <c r="H26" s="26">
        <v>3251</v>
      </c>
      <c r="I26" s="26">
        <v>95.54</v>
      </c>
      <c r="J26" s="26">
        <v>22.35</v>
      </c>
    </row>
    <row r="27" spans="1:11" x14ac:dyDescent="0.25">
      <c r="A27" s="107" t="s">
        <v>16</v>
      </c>
      <c r="B27" s="107"/>
      <c r="C27" s="107"/>
      <c r="D27" s="42"/>
      <c r="E27" s="42"/>
      <c r="F27" s="42"/>
      <c r="G27" s="42"/>
      <c r="H27" s="39"/>
      <c r="I27" s="39"/>
      <c r="J27" s="20"/>
    </row>
    <row r="28" spans="1:11" ht="26.25" x14ac:dyDescent="0.25">
      <c r="A28" s="108" t="s">
        <v>52</v>
      </c>
      <c r="B28" s="108"/>
      <c r="C28" s="108"/>
      <c r="D28" s="76" t="s">
        <v>66</v>
      </c>
      <c r="E28" s="39"/>
    </row>
    <row r="29" spans="1:11" x14ac:dyDescent="0.25">
      <c r="A29" s="28" t="s">
        <v>18</v>
      </c>
      <c r="B29" s="28">
        <v>3784</v>
      </c>
      <c r="C29" s="28">
        <v>93.78</v>
      </c>
      <c r="D29" s="28"/>
      <c r="E29" s="37"/>
    </row>
    <row r="30" spans="1:11" x14ac:dyDescent="0.25">
      <c r="A30" s="28" t="s">
        <v>19</v>
      </c>
      <c r="B30" s="3">
        <v>3872</v>
      </c>
      <c r="C30" s="38">
        <v>94.47</v>
      </c>
      <c r="D30" s="38"/>
      <c r="E30" s="20"/>
      <c r="F30" s="20"/>
      <c r="G30" s="20"/>
      <c r="H30" s="20"/>
      <c r="I30" s="20"/>
      <c r="J30" s="20"/>
      <c r="K30" s="20"/>
    </row>
    <row r="31" spans="1:11" x14ac:dyDescent="0.25">
      <c r="A31" s="3" t="s">
        <v>20</v>
      </c>
      <c r="B31" s="3">
        <v>3933</v>
      </c>
      <c r="C31" s="28">
        <v>93.6</v>
      </c>
      <c r="D31" s="28"/>
      <c r="E31" s="20"/>
      <c r="F31" s="20"/>
      <c r="G31" s="20"/>
      <c r="H31" s="20"/>
      <c r="I31" s="20"/>
      <c r="J31" s="20"/>
      <c r="K31" s="20"/>
    </row>
    <row r="32" spans="1:11" x14ac:dyDescent="0.25">
      <c r="A32" s="3" t="s">
        <v>21</v>
      </c>
      <c r="B32" s="3">
        <v>3850</v>
      </c>
      <c r="C32" s="28">
        <v>93.41</v>
      </c>
      <c r="D32" s="28"/>
      <c r="E32" s="20"/>
      <c r="F32" s="20"/>
      <c r="G32" s="20"/>
      <c r="H32" s="20"/>
      <c r="I32" s="20"/>
      <c r="J32" s="20"/>
      <c r="K32" s="20"/>
    </row>
    <row r="33" spans="1:11" x14ac:dyDescent="0.25">
      <c r="A33" s="3" t="s">
        <v>28</v>
      </c>
      <c r="B33" s="3">
        <v>3796</v>
      </c>
      <c r="C33" s="28">
        <v>94.71</v>
      </c>
      <c r="D33" s="28"/>
      <c r="E33" s="20"/>
      <c r="F33" s="20"/>
      <c r="G33" s="20"/>
      <c r="H33" s="20"/>
      <c r="I33" s="20"/>
      <c r="J33" s="20"/>
      <c r="K33" s="20"/>
    </row>
    <row r="34" spans="1:11" x14ac:dyDescent="0.25">
      <c r="A34" s="3" t="s">
        <v>30</v>
      </c>
      <c r="B34" s="7">
        <v>3654</v>
      </c>
      <c r="C34" s="28">
        <v>92.44</v>
      </c>
      <c r="D34" s="28"/>
      <c r="E34" s="20"/>
      <c r="F34" s="20"/>
      <c r="G34" s="20"/>
      <c r="H34" s="20"/>
      <c r="I34" s="20"/>
      <c r="J34" s="20"/>
      <c r="K34" s="20"/>
    </row>
    <row r="35" spans="1:11" x14ac:dyDescent="0.25">
      <c r="A35" s="3" t="s">
        <v>40</v>
      </c>
      <c r="B35" s="7">
        <v>3598</v>
      </c>
      <c r="C35" s="28">
        <v>95.19</v>
      </c>
      <c r="D35" s="28"/>
      <c r="E35" s="20"/>
      <c r="F35" s="20"/>
      <c r="G35" s="20"/>
      <c r="H35" s="20"/>
      <c r="I35" s="20"/>
      <c r="J35" s="20"/>
    </row>
    <row r="36" spans="1:11" x14ac:dyDescent="0.25">
      <c r="A36" s="3" t="s">
        <v>46</v>
      </c>
      <c r="B36" s="28">
        <v>3597</v>
      </c>
      <c r="C36" s="53">
        <v>94.99</v>
      </c>
      <c r="D36" s="53"/>
      <c r="E36" s="44" t="s">
        <v>53</v>
      </c>
      <c r="F36" s="20"/>
      <c r="G36" s="20"/>
      <c r="H36" s="20"/>
      <c r="I36" s="20"/>
      <c r="J36" s="20"/>
    </row>
    <row r="37" spans="1:11" x14ac:dyDescent="0.25">
      <c r="A37" s="3" t="s">
        <v>47</v>
      </c>
      <c r="B37" s="28">
        <v>3570</v>
      </c>
      <c r="C37" s="53">
        <v>90.49</v>
      </c>
      <c r="D37" s="53"/>
      <c r="E37" s="44" t="s">
        <v>53</v>
      </c>
      <c r="F37" s="20"/>
      <c r="G37" s="20"/>
      <c r="H37" s="20"/>
      <c r="I37" s="20"/>
      <c r="J37" s="20"/>
    </row>
    <row r="38" spans="1:11" x14ac:dyDescent="0.25">
      <c r="A38" s="3" t="s">
        <v>48</v>
      </c>
      <c r="B38" s="28">
        <v>3471</v>
      </c>
      <c r="C38" s="28">
        <v>93.69</v>
      </c>
      <c r="D38" s="28"/>
      <c r="E38" s="45" t="s">
        <v>54</v>
      </c>
      <c r="F38" s="20"/>
      <c r="G38" s="20"/>
      <c r="H38" s="20"/>
      <c r="I38" s="20"/>
      <c r="J38" s="20"/>
    </row>
    <row r="39" spans="1:11" x14ac:dyDescent="0.25">
      <c r="A39" s="3" t="s">
        <v>49</v>
      </c>
      <c r="B39" s="28">
        <v>3352</v>
      </c>
      <c r="C39" s="28">
        <v>92.45</v>
      </c>
      <c r="D39" s="28">
        <v>26.03</v>
      </c>
      <c r="E39" s="44"/>
      <c r="F39" s="20"/>
      <c r="G39" s="20"/>
      <c r="H39" s="20"/>
      <c r="I39" s="20"/>
      <c r="J39" s="20"/>
    </row>
    <row r="40" spans="1:11" x14ac:dyDescent="0.25">
      <c r="A40" s="3" t="s">
        <v>62</v>
      </c>
      <c r="B40" s="28">
        <v>3326</v>
      </c>
      <c r="C40" s="28">
        <v>90.26</v>
      </c>
      <c r="D40" s="28">
        <v>23.54</v>
      </c>
      <c r="E40" s="44"/>
      <c r="F40" s="20"/>
      <c r="G40" s="20"/>
      <c r="H40" s="20"/>
      <c r="I40" s="20"/>
      <c r="J40" s="20"/>
    </row>
    <row r="41" spans="1:11" x14ac:dyDescent="0.25">
      <c r="A41" s="3" t="s">
        <v>64</v>
      </c>
      <c r="B41" s="28">
        <v>3368</v>
      </c>
      <c r="C41" s="28">
        <v>90.64</v>
      </c>
      <c r="D41" s="71">
        <v>25.21</v>
      </c>
      <c r="E41" s="44"/>
      <c r="F41" s="20"/>
      <c r="G41" s="20"/>
      <c r="H41" s="20"/>
      <c r="I41" s="20"/>
      <c r="J41" s="20"/>
      <c r="K41" s="20"/>
    </row>
    <row r="42" spans="1:11" x14ac:dyDescent="0.25">
      <c r="A42" s="28" t="s">
        <v>71</v>
      </c>
      <c r="B42" s="28"/>
      <c r="C42" s="28">
        <v>95.54</v>
      </c>
      <c r="D42" s="28">
        <v>22.35</v>
      </c>
      <c r="E42" s="20"/>
      <c r="F42" s="20"/>
      <c r="G42" s="20"/>
      <c r="H42" s="20"/>
      <c r="I42" s="20"/>
      <c r="J42" s="20"/>
    </row>
    <row r="43" spans="1:11" x14ac:dyDescent="0.25">
      <c r="A43" s="43" t="s">
        <v>22</v>
      </c>
      <c r="B43" s="20"/>
      <c r="C43" s="20"/>
      <c r="D43" s="20"/>
      <c r="E43" s="20"/>
      <c r="F43" s="20"/>
      <c r="G43" s="20"/>
      <c r="H43" s="20"/>
      <c r="I43" s="20"/>
      <c r="J43" s="20"/>
    </row>
    <row r="44" spans="1:11" x14ac:dyDescent="0.25">
      <c r="A44" s="19" t="s">
        <v>23</v>
      </c>
      <c r="B44" s="20"/>
      <c r="C44" s="20"/>
      <c r="D44" s="20"/>
      <c r="E44" s="20"/>
      <c r="F44" s="20"/>
      <c r="G44" s="20"/>
      <c r="H44" s="20"/>
      <c r="I44" s="20"/>
    </row>
    <row r="46" spans="1:11" x14ac:dyDescent="0.25">
      <c r="A46" s="39" t="s">
        <v>68</v>
      </c>
      <c r="B46" s="39"/>
      <c r="C46" s="39"/>
      <c r="D46" s="20"/>
    </row>
    <row r="47" spans="1:11" x14ac:dyDescent="0.25">
      <c r="A47" s="20" t="s">
        <v>69</v>
      </c>
      <c r="B47" s="20"/>
      <c r="C47" s="20"/>
    </row>
  </sheetData>
  <mergeCells count="3">
    <mergeCell ref="A3:I3"/>
    <mergeCell ref="A27:C27"/>
    <mergeCell ref="A28:C28"/>
  </mergeCells>
  <pageMargins left="0" right="0" top="0" bottom="0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3"/>
  <sheetViews>
    <sheetView tabSelected="1" workbookViewId="0"/>
  </sheetViews>
  <sheetFormatPr defaultRowHeight="15" x14ac:dyDescent="0.25"/>
  <cols>
    <col min="1" max="1" width="16.140625" customWidth="1"/>
    <col min="2" max="2" width="7.28515625" bestFit="1" customWidth="1"/>
    <col min="3" max="7" width="5.7109375" customWidth="1"/>
    <col min="8" max="8" width="10.42578125" customWidth="1"/>
    <col min="9" max="9" width="6.5703125" bestFit="1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.75" x14ac:dyDescent="0.25">
      <c r="A2" s="2" t="s">
        <v>97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05" t="s">
        <v>70</v>
      </c>
      <c r="B3" s="106"/>
      <c r="C3" s="106"/>
      <c r="D3" s="106"/>
      <c r="E3" s="106"/>
      <c r="F3" s="106"/>
      <c r="G3" s="106"/>
      <c r="H3" s="106"/>
      <c r="I3" s="106"/>
    </row>
    <row r="4" spans="1:10" ht="45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>
        <v>4</v>
      </c>
      <c r="G4" s="17">
        <v>5</v>
      </c>
      <c r="H4" s="17" t="s">
        <v>6</v>
      </c>
      <c r="I4" s="17" t="s">
        <v>7</v>
      </c>
      <c r="J4" s="75" t="s">
        <v>67</v>
      </c>
    </row>
    <row r="5" spans="1:10" x14ac:dyDescent="0.25">
      <c r="A5" s="3" t="s">
        <v>24</v>
      </c>
      <c r="B5" s="7">
        <v>76</v>
      </c>
      <c r="C5" s="7">
        <v>70</v>
      </c>
      <c r="D5" s="7">
        <v>78</v>
      </c>
      <c r="E5" s="7">
        <v>73</v>
      </c>
      <c r="F5" s="7">
        <v>61</v>
      </c>
      <c r="G5" s="7">
        <v>66</v>
      </c>
      <c r="H5" s="7">
        <f t="shared" ref="H5:H11" si="0">SUM(B5:G5)</f>
        <v>424</v>
      </c>
      <c r="I5" s="24">
        <v>92.23</v>
      </c>
      <c r="J5" s="71">
        <v>13.44</v>
      </c>
    </row>
    <row r="6" spans="1:10" x14ac:dyDescent="0.25">
      <c r="A6" s="3" t="s">
        <v>25</v>
      </c>
      <c r="B6" s="7">
        <v>59</v>
      </c>
      <c r="C6" s="7">
        <v>57</v>
      </c>
      <c r="D6" s="7">
        <v>53</v>
      </c>
      <c r="E6" s="7">
        <v>52</v>
      </c>
      <c r="F6" s="7">
        <v>64</v>
      </c>
      <c r="G6" s="7">
        <v>49</v>
      </c>
      <c r="H6" s="7">
        <f>SUM(B6:G6)</f>
        <v>334</v>
      </c>
      <c r="I6" s="24">
        <v>91.43</v>
      </c>
      <c r="J6" s="71">
        <v>19.57</v>
      </c>
    </row>
    <row r="7" spans="1:10" x14ac:dyDescent="0.25">
      <c r="A7" s="3" t="s">
        <v>8</v>
      </c>
      <c r="B7" s="7">
        <v>41</v>
      </c>
      <c r="C7" s="7">
        <v>41</v>
      </c>
      <c r="D7" s="7">
        <v>33</v>
      </c>
      <c r="E7" s="7">
        <v>43</v>
      </c>
      <c r="F7" s="7">
        <v>37</v>
      </c>
      <c r="G7" s="7">
        <v>35</v>
      </c>
      <c r="H7" s="7">
        <f>SUM(B7:G7)</f>
        <v>230</v>
      </c>
      <c r="I7" s="21">
        <v>94.27</v>
      </c>
      <c r="J7" s="71">
        <v>14.63</v>
      </c>
    </row>
    <row r="8" spans="1:10" x14ac:dyDescent="0.25">
      <c r="A8" s="3" t="s">
        <v>9</v>
      </c>
      <c r="B8" s="7">
        <v>44</v>
      </c>
      <c r="C8" s="7">
        <v>47</v>
      </c>
      <c r="D8" s="7">
        <v>36</v>
      </c>
      <c r="E8" s="7">
        <v>53</v>
      </c>
      <c r="F8" s="7">
        <v>42</v>
      </c>
      <c r="G8" s="7">
        <v>47</v>
      </c>
      <c r="H8" s="7">
        <f t="shared" si="0"/>
        <v>269</v>
      </c>
      <c r="I8" s="21">
        <v>94.67</v>
      </c>
      <c r="J8" s="71">
        <v>16.12</v>
      </c>
    </row>
    <row r="9" spans="1:10" x14ac:dyDescent="0.25">
      <c r="A9" s="3" t="s">
        <v>10</v>
      </c>
      <c r="B9" s="7">
        <v>91</v>
      </c>
      <c r="C9" s="7">
        <v>60</v>
      </c>
      <c r="D9" s="7">
        <v>72</v>
      </c>
      <c r="E9" s="7">
        <v>80</v>
      </c>
      <c r="F9" s="7">
        <v>72</v>
      </c>
      <c r="G9" s="7">
        <v>58</v>
      </c>
      <c r="H9" s="7">
        <f>SUM(B9:G9)</f>
        <v>433</v>
      </c>
      <c r="I9" s="24">
        <v>94.08</v>
      </c>
      <c r="J9" s="71">
        <v>15.43</v>
      </c>
    </row>
    <row r="10" spans="1:10" x14ac:dyDescent="0.25">
      <c r="A10" s="18" t="s">
        <v>11</v>
      </c>
      <c r="B10" s="18">
        <v>0</v>
      </c>
      <c r="C10" s="18">
        <v>1</v>
      </c>
      <c r="D10" s="18">
        <v>1</v>
      </c>
      <c r="E10" s="18">
        <v>0</v>
      </c>
      <c r="F10" s="18">
        <v>2</v>
      </c>
      <c r="G10" s="18">
        <v>2</v>
      </c>
      <c r="H10" s="18">
        <f t="shared" si="0"/>
        <v>6</v>
      </c>
      <c r="I10" s="22"/>
      <c r="J10" s="18"/>
    </row>
    <row r="11" spans="1:10" x14ac:dyDescent="0.25">
      <c r="A11" s="3" t="s">
        <v>6</v>
      </c>
      <c r="B11" s="7">
        <f t="shared" ref="B11:G11" si="1">SUM(B5:B10)</f>
        <v>311</v>
      </c>
      <c r="C11" s="7">
        <f t="shared" si="1"/>
        <v>276</v>
      </c>
      <c r="D11" s="7">
        <f t="shared" si="1"/>
        <v>273</v>
      </c>
      <c r="E11" s="7">
        <f t="shared" si="1"/>
        <v>301</v>
      </c>
      <c r="F11" s="7">
        <f t="shared" si="1"/>
        <v>278</v>
      </c>
      <c r="G11" s="7">
        <f t="shared" si="1"/>
        <v>257</v>
      </c>
      <c r="H11" s="7">
        <f t="shared" si="0"/>
        <v>1696</v>
      </c>
      <c r="I11" s="21"/>
      <c r="J11" s="71"/>
    </row>
    <row r="12" spans="1:10" x14ac:dyDescent="0.25">
      <c r="A12" s="3"/>
      <c r="B12" s="7"/>
      <c r="C12" s="7"/>
      <c r="D12" s="7"/>
      <c r="E12" s="7"/>
      <c r="F12" s="7"/>
      <c r="G12" s="7"/>
      <c r="H12" s="7"/>
      <c r="I12" s="21"/>
      <c r="J12" s="71"/>
    </row>
    <row r="13" spans="1:10" x14ac:dyDescent="0.25">
      <c r="A13" s="15"/>
      <c r="B13" s="16">
        <v>6</v>
      </c>
      <c r="C13" s="16">
        <v>7</v>
      </c>
      <c r="D13" s="16">
        <v>8</v>
      </c>
      <c r="E13" s="15"/>
      <c r="F13" s="15"/>
      <c r="G13" s="15"/>
      <c r="H13" s="15"/>
      <c r="I13" s="23"/>
      <c r="J13" s="71"/>
    </row>
    <row r="14" spans="1:10" x14ac:dyDescent="0.25">
      <c r="A14" s="3" t="s">
        <v>12</v>
      </c>
      <c r="B14" s="7">
        <v>237</v>
      </c>
      <c r="C14" s="7">
        <v>228</v>
      </c>
      <c r="D14" s="7">
        <v>202</v>
      </c>
      <c r="E14" s="7"/>
      <c r="F14" s="7"/>
      <c r="G14" s="7"/>
      <c r="H14" s="7">
        <f>SUM(B14:G14)</f>
        <v>667</v>
      </c>
      <c r="I14" s="24">
        <v>94.1</v>
      </c>
      <c r="J14" s="71">
        <v>20.420000000000002</v>
      </c>
    </row>
    <row r="15" spans="1:10" x14ac:dyDescent="0.25">
      <c r="A15" s="18" t="s">
        <v>11</v>
      </c>
      <c r="B15" s="18">
        <v>9</v>
      </c>
      <c r="C15" s="18">
        <v>9</v>
      </c>
      <c r="D15" s="18">
        <v>5</v>
      </c>
      <c r="E15" s="18"/>
      <c r="F15" s="18"/>
      <c r="G15" s="18"/>
      <c r="H15" s="18">
        <f>SUM(B15:G15)</f>
        <v>23</v>
      </c>
      <c r="I15" s="22"/>
      <c r="J15" s="18"/>
    </row>
    <row r="16" spans="1:10" x14ac:dyDescent="0.25">
      <c r="A16" s="3" t="s">
        <v>6</v>
      </c>
      <c r="B16" s="7">
        <f>SUM(B14:B15)</f>
        <v>246</v>
      </c>
      <c r="C16" s="7">
        <f>SUM(C14:C15)</f>
        <v>237</v>
      </c>
      <c r="D16" s="7">
        <f>SUM(D14:D15)</f>
        <v>207</v>
      </c>
      <c r="E16" s="7"/>
      <c r="F16" s="7"/>
      <c r="G16" s="7"/>
      <c r="H16" s="7">
        <f>SUM(B16:G16)</f>
        <v>690</v>
      </c>
      <c r="I16" s="21"/>
      <c r="J16" s="71"/>
    </row>
    <row r="17" spans="1:11" x14ac:dyDescent="0.25">
      <c r="A17" s="3"/>
      <c r="B17" s="7"/>
      <c r="C17" s="7"/>
      <c r="D17" s="7"/>
      <c r="E17" s="7"/>
      <c r="F17" s="7"/>
      <c r="G17" s="7"/>
      <c r="H17" s="7"/>
      <c r="I17" s="21"/>
      <c r="J17" s="71"/>
    </row>
    <row r="18" spans="1:11" x14ac:dyDescent="0.25">
      <c r="A18" s="15"/>
      <c r="B18" s="16">
        <v>9</v>
      </c>
      <c r="C18" s="16">
        <v>10</v>
      </c>
      <c r="D18" s="16">
        <v>11</v>
      </c>
      <c r="E18" s="16">
        <v>12</v>
      </c>
      <c r="F18" s="15"/>
      <c r="G18" s="15"/>
      <c r="H18" s="15"/>
      <c r="I18" s="23"/>
      <c r="J18" s="18"/>
    </row>
    <row r="19" spans="1:11" x14ac:dyDescent="0.25">
      <c r="A19" s="3" t="s">
        <v>13</v>
      </c>
      <c r="B19" s="7">
        <v>222</v>
      </c>
      <c r="C19" s="7">
        <v>175</v>
      </c>
      <c r="D19" s="7">
        <v>194</v>
      </c>
      <c r="E19" s="7">
        <v>211</v>
      </c>
      <c r="F19" s="7"/>
      <c r="G19" s="7"/>
      <c r="H19" s="7">
        <f>SUM(B19:G19)</f>
        <v>802</v>
      </c>
      <c r="I19" s="21">
        <v>91.93</v>
      </c>
      <c r="J19" s="71">
        <v>33.04</v>
      </c>
    </row>
    <row r="20" spans="1:11" x14ac:dyDescent="0.25">
      <c r="A20" s="18" t="s">
        <v>11</v>
      </c>
      <c r="B20" s="18">
        <v>10</v>
      </c>
      <c r="C20" s="18">
        <v>10</v>
      </c>
      <c r="D20" s="18">
        <v>8</v>
      </c>
      <c r="E20" s="18">
        <v>8</v>
      </c>
      <c r="F20" s="18"/>
      <c r="G20" s="18"/>
      <c r="H20" s="18">
        <f>SUM(B20:G20)</f>
        <v>36</v>
      </c>
      <c r="I20" s="22"/>
      <c r="J20" s="71"/>
    </row>
    <row r="21" spans="1:11" x14ac:dyDescent="0.25">
      <c r="A21" s="3" t="s">
        <v>6</v>
      </c>
      <c r="B21" s="7">
        <f>SUM(B19:B20)</f>
        <v>232</v>
      </c>
      <c r="C21" s="7">
        <f>SUM(C19:C20)</f>
        <v>185</v>
      </c>
      <c r="D21" s="7">
        <f>SUM(D19:D20)</f>
        <v>202</v>
      </c>
      <c r="E21" s="7">
        <f>SUM(E19:E20)</f>
        <v>219</v>
      </c>
      <c r="F21" s="7"/>
      <c r="G21" s="7"/>
      <c r="H21" s="7">
        <f>SUM(B21:G21)</f>
        <v>838</v>
      </c>
      <c r="I21" s="21"/>
      <c r="J21" s="71"/>
    </row>
    <row r="22" spans="1:11" x14ac:dyDescent="0.25">
      <c r="A22" s="3"/>
      <c r="B22" s="7"/>
      <c r="C22" s="7"/>
      <c r="D22" s="7"/>
      <c r="E22" s="7"/>
      <c r="F22" s="7"/>
      <c r="G22" s="7"/>
      <c r="H22" s="7"/>
      <c r="I22" s="21"/>
      <c r="J22" s="71"/>
    </row>
    <row r="23" spans="1:11" x14ac:dyDescent="0.25">
      <c r="A23" s="18" t="s">
        <v>14</v>
      </c>
      <c r="B23" s="15"/>
      <c r="C23" s="15"/>
      <c r="D23" s="15"/>
      <c r="E23" s="15"/>
      <c r="F23" s="15"/>
      <c r="G23" s="15"/>
      <c r="H23" s="18">
        <f>SUM(H10,H15,H20,)</f>
        <v>65</v>
      </c>
      <c r="I23" s="22">
        <v>85.55</v>
      </c>
      <c r="J23" s="18">
        <v>40.9</v>
      </c>
    </row>
    <row r="24" spans="1:11" x14ac:dyDescent="0.25">
      <c r="A24" s="18"/>
      <c r="B24" s="15"/>
      <c r="C24" s="15"/>
      <c r="D24" s="15"/>
      <c r="E24" s="15"/>
      <c r="F24" s="15"/>
      <c r="G24" s="15"/>
      <c r="H24" s="18"/>
      <c r="I24" s="22"/>
      <c r="J24" s="15"/>
    </row>
    <row r="25" spans="1:11" x14ac:dyDescent="0.25">
      <c r="A25" s="34" t="s">
        <v>50</v>
      </c>
      <c r="B25" s="40"/>
      <c r="C25" s="40"/>
      <c r="D25" s="40"/>
      <c r="E25" s="40"/>
      <c r="F25" s="40"/>
      <c r="G25" s="40"/>
      <c r="H25" s="40">
        <v>5</v>
      </c>
      <c r="I25" s="41" t="s">
        <v>51</v>
      </c>
      <c r="J25" s="35"/>
    </row>
    <row r="26" spans="1:11" ht="30" x14ac:dyDescent="0.25">
      <c r="A26" s="32" t="s">
        <v>15</v>
      </c>
      <c r="B26" s="26"/>
      <c r="C26" s="26"/>
      <c r="D26" s="26"/>
      <c r="E26" s="26"/>
      <c r="F26" s="26"/>
      <c r="G26" s="26"/>
      <c r="H26" s="26">
        <f>SUM(H11,H16,H21,H25)</f>
        <v>3229</v>
      </c>
      <c r="I26" s="26">
        <v>92.98</v>
      </c>
      <c r="J26" s="26">
        <v>21.7</v>
      </c>
    </row>
    <row r="27" spans="1:11" x14ac:dyDescent="0.25">
      <c r="A27" s="107" t="s">
        <v>16</v>
      </c>
      <c r="B27" s="107"/>
      <c r="C27" s="107"/>
      <c r="D27" s="42"/>
      <c r="E27" s="42"/>
      <c r="F27" s="42"/>
      <c r="G27" s="42"/>
      <c r="H27" s="39"/>
      <c r="I27" s="39"/>
      <c r="J27" s="20"/>
    </row>
    <row r="28" spans="1:11" ht="51.75" x14ac:dyDescent="0.25">
      <c r="A28" s="108" t="s">
        <v>52</v>
      </c>
      <c r="B28" s="108"/>
      <c r="C28" s="108"/>
      <c r="D28" s="76" t="s">
        <v>66</v>
      </c>
      <c r="E28" s="39"/>
    </row>
    <row r="29" spans="1:11" x14ac:dyDescent="0.25">
      <c r="A29" s="28" t="s">
        <v>18</v>
      </c>
      <c r="B29" s="28">
        <v>3784</v>
      </c>
      <c r="C29" s="28">
        <v>93.78</v>
      </c>
      <c r="D29" s="28"/>
      <c r="E29" s="37"/>
    </row>
    <row r="30" spans="1:11" x14ac:dyDescent="0.25">
      <c r="A30" s="28" t="s">
        <v>19</v>
      </c>
      <c r="B30" s="3">
        <v>3872</v>
      </c>
      <c r="C30" s="38">
        <v>94.47</v>
      </c>
      <c r="D30" s="38"/>
      <c r="E30" s="20"/>
      <c r="F30" s="20"/>
      <c r="G30" s="20"/>
      <c r="H30" s="20"/>
      <c r="I30" s="20"/>
      <c r="J30" s="20"/>
      <c r="K30" s="20"/>
    </row>
    <row r="31" spans="1:11" x14ac:dyDescent="0.25">
      <c r="A31" s="3" t="s">
        <v>20</v>
      </c>
      <c r="B31" s="3">
        <v>3933</v>
      </c>
      <c r="C31" s="28">
        <v>93.6</v>
      </c>
      <c r="D31" s="28"/>
      <c r="E31" s="20"/>
      <c r="F31" s="20"/>
      <c r="G31" s="20"/>
      <c r="H31" s="20"/>
      <c r="I31" s="20"/>
      <c r="J31" s="20"/>
      <c r="K31" s="20"/>
    </row>
    <row r="32" spans="1:11" x14ac:dyDescent="0.25">
      <c r="A32" s="3" t="s">
        <v>21</v>
      </c>
      <c r="B32" s="3">
        <v>3850</v>
      </c>
      <c r="C32" s="28">
        <v>93.41</v>
      </c>
      <c r="D32" s="28"/>
      <c r="E32" s="20"/>
      <c r="F32" s="20"/>
      <c r="G32" s="20"/>
      <c r="H32" s="20"/>
      <c r="I32" s="20"/>
      <c r="J32" s="20"/>
      <c r="K32" s="20"/>
    </row>
    <row r="33" spans="1:11" x14ac:dyDescent="0.25">
      <c r="A33" s="3" t="s">
        <v>28</v>
      </c>
      <c r="B33" s="3">
        <v>3796</v>
      </c>
      <c r="C33" s="28">
        <v>94.71</v>
      </c>
      <c r="D33" s="28"/>
      <c r="E33" s="20"/>
      <c r="F33" s="20"/>
      <c r="G33" s="20"/>
      <c r="H33" s="20"/>
      <c r="I33" s="20"/>
      <c r="J33" s="20"/>
      <c r="K33" s="20"/>
    </row>
    <row r="34" spans="1:11" x14ac:dyDescent="0.25">
      <c r="A34" s="3" t="s">
        <v>30</v>
      </c>
      <c r="B34" s="7">
        <v>3654</v>
      </c>
      <c r="C34" s="28">
        <v>92.44</v>
      </c>
      <c r="D34" s="28"/>
      <c r="E34" s="20"/>
      <c r="F34" s="20"/>
      <c r="G34" s="20"/>
      <c r="H34" s="20"/>
      <c r="I34" s="20"/>
      <c r="J34" s="20"/>
      <c r="K34" s="20"/>
    </row>
    <row r="35" spans="1:11" x14ac:dyDescent="0.25">
      <c r="A35" s="3" t="s">
        <v>40</v>
      </c>
      <c r="B35" s="7">
        <v>3598</v>
      </c>
      <c r="C35" s="28">
        <v>95.19</v>
      </c>
      <c r="D35" s="28"/>
      <c r="E35" s="20"/>
      <c r="F35" s="20"/>
      <c r="G35" s="20"/>
      <c r="H35" s="20"/>
      <c r="I35" s="20"/>
      <c r="J35" s="20"/>
    </row>
    <row r="36" spans="1:11" x14ac:dyDescent="0.25">
      <c r="A36" s="3" t="s">
        <v>46</v>
      </c>
      <c r="B36" s="28">
        <v>3597</v>
      </c>
      <c r="C36" s="53">
        <v>94.99</v>
      </c>
      <c r="D36" s="53"/>
      <c r="E36" s="44" t="s">
        <v>53</v>
      </c>
      <c r="F36" s="20"/>
      <c r="G36" s="20"/>
      <c r="H36" s="20"/>
      <c r="I36" s="20"/>
      <c r="J36" s="20"/>
    </row>
    <row r="37" spans="1:11" x14ac:dyDescent="0.25">
      <c r="A37" s="3" t="s">
        <v>47</v>
      </c>
      <c r="B37" s="28">
        <v>3570</v>
      </c>
      <c r="C37" s="53">
        <v>90.49</v>
      </c>
      <c r="D37" s="53"/>
      <c r="E37" s="44" t="s">
        <v>53</v>
      </c>
      <c r="F37" s="20"/>
      <c r="G37" s="20"/>
      <c r="H37" s="20"/>
      <c r="I37" s="20"/>
      <c r="J37" s="20"/>
    </row>
    <row r="38" spans="1:11" x14ac:dyDescent="0.25">
      <c r="A38" s="3" t="s">
        <v>48</v>
      </c>
      <c r="B38" s="28">
        <v>3471</v>
      </c>
      <c r="C38" s="28">
        <v>93.69</v>
      </c>
      <c r="D38" s="28"/>
      <c r="E38" s="45" t="s">
        <v>99</v>
      </c>
      <c r="F38" s="20"/>
      <c r="G38" s="20"/>
      <c r="H38" s="20"/>
      <c r="I38" s="20"/>
      <c r="J38" s="20"/>
    </row>
    <row r="39" spans="1:11" x14ac:dyDescent="0.25">
      <c r="A39" s="3" t="s">
        <v>49</v>
      </c>
      <c r="B39" s="28">
        <v>3352</v>
      </c>
      <c r="C39" s="28">
        <v>92.45</v>
      </c>
      <c r="D39" s="28">
        <v>26.03</v>
      </c>
      <c r="E39" s="44"/>
      <c r="F39" s="20"/>
      <c r="G39" s="20"/>
      <c r="H39" s="20"/>
      <c r="I39" s="20"/>
      <c r="J39" s="20"/>
    </row>
    <row r="40" spans="1:11" x14ac:dyDescent="0.25">
      <c r="A40" s="3" t="s">
        <v>62</v>
      </c>
      <c r="B40" s="28">
        <v>3326</v>
      </c>
      <c r="C40" s="28">
        <v>90.26</v>
      </c>
      <c r="D40" s="28">
        <v>23.54</v>
      </c>
      <c r="E40" s="44"/>
      <c r="F40" s="20"/>
      <c r="G40" s="20"/>
      <c r="H40" s="20"/>
      <c r="I40" s="20"/>
      <c r="J40" s="20"/>
    </row>
    <row r="41" spans="1:11" x14ac:dyDescent="0.25">
      <c r="A41" s="3" t="s">
        <v>64</v>
      </c>
      <c r="B41" s="28">
        <v>3372</v>
      </c>
      <c r="C41" s="28">
        <v>90.64</v>
      </c>
      <c r="D41" s="71">
        <v>25.21</v>
      </c>
      <c r="E41" s="44"/>
      <c r="F41" s="20"/>
      <c r="G41" s="20"/>
      <c r="H41" s="20"/>
      <c r="I41" s="20"/>
      <c r="J41" s="20"/>
      <c r="K41" s="20"/>
    </row>
    <row r="42" spans="1:11" x14ac:dyDescent="0.25">
      <c r="A42" s="3" t="s">
        <v>71</v>
      </c>
      <c r="B42" s="28">
        <v>3229</v>
      </c>
      <c r="C42" s="28">
        <v>92.98</v>
      </c>
      <c r="D42" s="71">
        <v>21.7</v>
      </c>
      <c r="E42" s="44"/>
      <c r="F42" s="20"/>
      <c r="G42" s="20"/>
      <c r="H42" s="20"/>
      <c r="I42" s="20"/>
      <c r="J42" s="20"/>
      <c r="K42" s="20"/>
    </row>
    <row r="43" spans="1:11" x14ac:dyDescent="0.25">
      <c r="A43" s="39"/>
      <c r="B43" s="20"/>
      <c r="C43" s="20"/>
      <c r="E43" s="44"/>
      <c r="F43" s="20"/>
      <c r="G43" s="20"/>
      <c r="H43" s="20"/>
      <c r="I43" s="20"/>
      <c r="J43" s="20"/>
      <c r="K43" s="20"/>
    </row>
  </sheetData>
  <mergeCells count="3">
    <mergeCell ref="A3:I3"/>
    <mergeCell ref="A27:C27"/>
    <mergeCell ref="A28:C28"/>
  </mergeCells>
  <pageMargins left="0" right="0" top="0.25" bottom="0.2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2"/>
  <sheetViews>
    <sheetView topLeftCell="A17" workbookViewId="0">
      <selection activeCell="J32" sqref="J32"/>
    </sheetView>
  </sheetViews>
  <sheetFormatPr defaultRowHeight="15" x14ac:dyDescent="0.25"/>
  <cols>
    <col min="1" max="1" width="16.140625" customWidth="1"/>
    <col min="2" max="2" width="7.28515625" bestFit="1" customWidth="1"/>
    <col min="3" max="7" width="5.7109375" customWidth="1"/>
    <col min="8" max="8" width="10.42578125" customWidth="1"/>
    <col min="9" max="9" width="6.5703125" bestFit="1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.75" x14ac:dyDescent="0.25">
      <c r="A2" s="2" t="s">
        <v>98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05" t="s">
        <v>70</v>
      </c>
      <c r="B3" s="106"/>
      <c r="C3" s="106"/>
      <c r="D3" s="106"/>
      <c r="E3" s="106"/>
      <c r="F3" s="106"/>
      <c r="G3" s="106"/>
      <c r="H3" s="106"/>
      <c r="I3" s="106"/>
    </row>
    <row r="4" spans="1:10" ht="45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>
        <v>4</v>
      </c>
      <c r="G4" s="17">
        <v>5</v>
      </c>
      <c r="H4" s="17" t="s">
        <v>6</v>
      </c>
      <c r="I4" s="17" t="s">
        <v>7</v>
      </c>
      <c r="J4" s="75" t="s">
        <v>67</v>
      </c>
    </row>
    <row r="5" spans="1:10" x14ac:dyDescent="0.25">
      <c r="A5" s="3" t="s">
        <v>24</v>
      </c>
      <c r="B5" s="7">
        <v>76</v>
      </c>
      <c r="C5" s="7">
        <v>68</v>
      </c>
      <c r="D5" s="7">
        <v>76</v>
      </c>
      <c r="E5" s="7">
        <v>74</v>
      </c>
      <c r="F5" s="7">
        <v>60</v>
      </c>
      <c r="G5" s="7">
        <v>66</v>
      </c>
      <c r="H5" s="7">
        <f t="shared" ref="H5:H11" si="0">SUM(B5:G5)</f>
        <v>420</v>
      </c>
      <c r="I5" s="24">
        <v>95.54</v>
      </c>
      <c r="J5" s="71">
        <v>13.88</v>
      </c>
    </row>
    <row r="6" spans="1:10" x14ac:dyDescent="0.25">
      <c r="A6" s="3" t="s">
        <v>25</v>
      </c>
      <c r="B6" s="7">
        <v>62</v>
      </c>
      <c r="C6" s="7">
        <v>58</v>
      </c>
      <c r="D6" s="7">
        <v>54</v>
      </c>
      <c r="E6" s="7">
        <v>55</v>
      </c>
      <c r="F6" s="7">
        <v>64</v>
      </c>
      <c r="G6" s="7">
        <v>48</v>
      </c>
      <c r="H6" s="7">
        <f>SUM(B6:G6)</f>
        <v>341</v>
      </c>
      <c r="I6" s="24">
        <v>95.38</v>
      </c>
      <c r="J6" s="71">
        <v>20.11</v>
      </c>
    </row>
    <row r="7" spans="1:10" x14ac:dyDescent="0.25">
      <c r="A7" s="3" t="s">
        <v>8</v>
      </c>
      <c r="B7" s="7">
        <v>40</v>
      </c>
      <c r="C7" s="7">
        <v>41</v>
      </c>
      <c r="D7" s="7">
        <v>33</v>
      </c>
      <c r="E7" s="7">
        <v>43</v>
      </c>
      <c r="F7" s="7">
        <v>37</v>
      </c>
      <c r="G7" s="7">
        <v>35</v>
      </c>
      <c r="H7" s="7">
        <f>SUM(B7:G7)</f>
        <v>229</v>
      </c>
      <c r="I7" s="21">
        <v>96.01</v>
      </c>
      <c r="J7" s="71">
        <v>14.92</v>
      </c>
    </row>
    <row r="8" spans="1:10" x14ac:dyDescent="0.25">
      <c r="A8" s="3" t="s">
        <v>9</v>
      </c>
      <c r="B8" s="7">
        <v>44</v>
      </c>
      <c r="C8" s="7">
        <v>47</v>
      </c>
      <c r="D8" s="7">
        <v>36</v>
      </c>
      <c r="E8" s="7">
        <v>54</v>
      </c>
      <c r="F8" s="7">
        <v>41</v>
      </c>
      <c r="G8" s="7">
        <v>45</v>
      </c>
      <c r="H8" s="7">
        <f t="shared" si="0"/>
        <v>267</v>
      </c>
      <c r="I8" s="21">
        <v>95.72</v>
      </c>
      <c r="J8" s="71">
        <v>16.07</v>
      </c>
    </row>
    <row r="9" spans="1:10" x14ac:dyDescent="0.25">
      <c r="A9" s="3" t="s">
        <v>10</v>
      </c>
      <c r="B9" s="7">
        <v>91</v>
      </c>
      <c r="C9" s="7">
        <v>59</v>
      </c>
      <c r="D9" s="7">
        <v>70</v>
      </c>
      <c r="E9" s="7">
        <v>80</v>
      </c>
      <c r="F9" s="7">
        <v>69</v>
      </c>
      <c r="G9" s="7">
        <v>57</v>
      </c>
      <c r="H9" s="7">
        <f t="shared" si="0"/>
        <v>426</v>
      </c>
      <c r="I9" s="24">
        <v>95.87</v>
      </c>
      <c r="J9" s="71">
        <v>15.43</v>
      </c>
    </row>
    <row r="10" spans="1:10" x14ac:dyDescent="0.25">
      <c r="A10" s="18" t="s">
        <v>11</v>
      </c>
      <c r="B10" s="18">
        <v>0</v>
      </c>
      <c r="C10" s="18">
        <v>1</v>
      </c>
      <c r="D10" s="18">
        <v>1</v>
      </c>
      <c r="E10" s="18">
        <v>0</v>
      </c>
      <c r="F10" s="18">
        <v>1</v>
      </c>
      <c r="G10" s="18">
        <v>1</v>
      </c>
      <c r="H10" s="18">
        <f t="shared" si="0"/>
        <v>4</v>
      </c>
      <c r="I10" s="22"/>
      <c r="J10" s="18"/>
    </row>
    <row r="11" spans="1:10" x14ac:dyDescent="0.25">
      <c r="A11" s="3" t="s">
        <v>6</v>
      </c>
      <c r="B11" s="7">
        <f t="shared" ref="B11:G11" si="1">SUM(B5:B10)</f>
        <v>313</v>
      </c>
      <c r="C11" s="7">
        <f t="shared" si="1"/>
        <v>274</v>
      </c>
      <c r="D11" s="7">
        <f t="shared" si="1"/>
        <v>270</v>
      </c>
      <c r="E11" s="7">
        <f t="shared" si="1"/>
        <v>306</v>
      </c>
      <c r="F11" s="7">
        <f t="shared" si="1"/>
        <v>272</v>
      </c>
      <c r="G11" s="7">
        <f t="shared" si="1"/>
        <v>252</v>
      </c>
      <c r="H11" s="7">
        <f t="shared" si="0"/>
        <v>1687</v>
      </c>
      <c r="I11" s="21"/>
      <c r="J11" s="71"/>
    </row>
    <row r="12" spans="1:10" x14ac:dyDescent="0.25">
      <c r="A12" s="3"/>
      <c r="B12" s="7"/>
      <c r="C12" s="7"/>
      <c r="D12" s="7"/>
      <c r="E12" s="7"/>
      <c r="F12" s="7"/>
      <c r="G12" s="7"/>
      <c r="H12" s="7"/>
      <c r="I12" s="21"/>
      <c r="J12" s="71"/>
    </row>
    <row r="13" spans="1:10" x14ac:dyDescent="0.25">
      <c r="A13" s="15"/>
      <c r="B13" s="16">
        <v>6</v>
      </c>
      <c r="C13" s="16">
        <v>7</v>
      </c>
      <c r="D13" s="16">
        <v>8</v>
      </c>
      <c r="E13" s="15"/>
      <c r="F13" s="15"/>
      <c r="G13" s="15"/>
      <c r="H13" s="15"/>
      <c r="I13" s="23"/>
      <c r="J13" s="71"/>
    </row>
    <row r="14" spans="1:10" x14ac:dyDescent="0.25">
      <c r="A14" s="3" t="s">
        <v>12</v>
      </c>
      <c r="B14" s="7">
        <v>237</v>
      </c>
      <c r="C14" s="7">
        <v>227</v>
      </c>
      <c r="D14" s="7">
        <v>200</v>
      </c>
      <c r="E14" s="7"/>
      <c r="F14" s="7"/>
      <c r="G14" s="7"/>
      <c r="H14" s="7">
        <f>SUM(B14:G14)</f>
        <v>664</v>
      </c>
      <c r="I14" s="24">
        <v>94.57</v>
      </c>
      <c r="J14" s="71">
        <v>20.14</v>
      </c>
    </row>
    <row r="15" spans="1:10" x14ac:dyDescent="0.25">
      <c r="A15" s="18" t="s">
        <v>11</v>
      </c>
      <c r="B15" s="18">
        <v>8</v>
      </c>
      <c r="C15" s="18">
        <v>9</v>
      </c>
      <c r="D15" s="18">
        <v>7</v>
      </c>
      <c r="E15" s="18"/>
      <c r="F15" s="18"/>
      <c r="G15" s="18"/>
      <c r="H15" s="18">
        <f>SUM(B15:G15)</f>
        <v>24</v>
      </c>
      <c r="I15" s="22"/>
      <c r="J15" s="18"/>
    </row>
    <row r="16" spans="1:10" x14ac:dyDescent="0.25">
      <c r="A16" s="3" t="s">
        <v>6</v>
      </c>
      <c r="B16" s="7">
        <f>SUM(B14:B15)</f>
        <v>245</v>
      </c>
      <c r="C16" s="7">
        <f>SUM(C14:C15)</f>
        <v>236</v>
      </c>
      <c r="D16" s="7">
        <f>SUM(D14:D15)</f>
        <v>207</v>
      </c>
      <c r="E16" s="7"/>
      <c r="F16" s="7"/>
      <c r="G16" s="7"/>
      <c r="H16" s="7">
        <f>SUM(B16:G16)</f>
        <v>688</v>
      </c>
      <c r="I16" s="21"/>
      <c r="J16" s="71"/>
    </row>
    <row r="17" spans="1:11" x14ac:dyDescent="0.25">
      <c r="A17" s="3"/>
      <c r="B17" s="7"/>
      <c r="C17" s="7"/>
      <c r="D17" s="7"/>
      <c r="E17" s="7"/>
      <c r="F17" s="7"/>
      <c r="G17" s="7"/>
      <c r="H17" s="7"/>
      <c r="I17" s="21"/>
      <c r="J17" s="71"/>
    </row>
    <row r="18" spans="1:11" x14ac:dyDescent="0.25">
      <c r="A18" s="15"/>
      <c r="B18" s="16">
        <v>9</v>
      </c>
      <c r="C18" s="16">
        <v>10</v>
      </c>
      <c r="D18" s="16">
        <v>11</v>
      </c>
      <c r="E18" s="16">
        <v>12</v>
      </c>
      <c r="F18" s="15"/>
      <c r="G18" s="15"/>
      <c r="H18" s="15"/>
      <c r="I18" s="23"/>
      <c r="J18" s="18"/>
    </row>
    <row r="19" spans="1:11" x14ac:dyDescent="0.25">
      <c r="A19" s="3" t="s">
        <v>13</v>
      </c>
      <c r="B19" s="7">
        <v>218</v>
      </c>
      <c r="C19" s="7">
        <v>174</v>
      </c>
      <c r="D19" s="7">
        <v>195</v>
      </c>
      <c r="E19" s="7">
        <v>212</v>
      </c>
      <c r="F19" s="7"/>
      <c r="G19" s="7"/>
      <c r="H19" s="7">
        <f>SUM(B19:G19)</f>
        <v>799</v>
      </c>
      <c r="I19" s="21">
        <v>92.99</v>
      </c>
      <c r="J19" s="71">
        <v>33.92</v>
      </c>
    </row>
    <row r="20" spans="1:11" x14ac:dyDescent="0.25">
      <c r="A20" s="18" t="s">
        <v>11</v>
      </c>
      <c r="B20" s="18">
        <v>7</v>
      </c>
      <c r="C20" s="18">
        <v>9</v>
      </c>
      <c r="D20" s="18">
        <v>10</v>
      </c>
      <c r="E20" s="18">
        <v>7</v>
      </c>
      <c r="F20" s="18"/>
      <c r="G20" s="18"/>
      <c r="H20" s="18">
        <f>SUM(B20:G20)</f>
        <v>33</v>
      </c>
      <c r="I20" s="22"/>
      <c r="J20" s="71"/>
    </row>
    <row r="21" spans="1:11" x14ac:dyDescent="0.25">
      <c r="A21" s="3" t="s">
        <v>6</v>
      </c>
      <c r="B21" s="7">
        <f>SUM(B19:B20)</f>
        <v>225</v>
      </c>
      <c r="C21" s="7">
        <f>SUM(C19:C20)</f>
        <v>183</v>
      </c>
      <c r="D21" s="7">
        <f>SUM(D19:D20)</f>
        <v>205</v>
      </c>
      <c r="E21" s="7">
        <f>SUM(E19:E20)</f>
        <v>219</v>
      </c>
      <c r="F21" s="7"/>
      <c r="G21" s="7"/>
      <c r="H21" s="7">
        <f>SUM(B21:G21)</f>
        <v>832</v>
      </c>
      <c r="I21" s="21"/>
      <c r="J21" s="71"/>
    </row>
    <row r="22" spans="1:11" x14ac:dyDescent="0.25">
      <c r="A22" s="3"/>
      <c r="B22" s="7"/>
      <c r="C22" s="7"/>
      <c r="D22" s="7"/>
      <c r="E22" s="7"/>
      <c r="F22" s="7"/>
      <c r="G22" s="7"/>
      <c r="H22" s="7"/>
      <c r="I22" s="21"/>
      <c r="J22" s="71"/>
    </row>
    <row r="23" spans="1:11" x14ac:dyDescent="0.25">
      <c r="A23" s="18" t="s">
        <v>14</v>
      </c>
      <c r="B23" s="15"/>
      <c r="C23" s="15"/>
      <c r="D23" s="15"/>
      <c r="E23" s="15"/>
      <c r="F23" s="15"/>
      <c r="G23" s="15"/>
      <c r="H23" s="18">
        <f>SUM(H10,H15,H20,)</f>
        <v>61</v>
      </c>
      <c r="I23" s="22">
        <v>90.77</v>
      </c>
      <c r="J23" s="18">
        <v>41.12</v>
      </c>
    </row>
    <row r="24" spans="1:11" x14ac:dyDescent="0.25">
      <c r="A24" s="18"/>
      <c r="B24" s="15"/>
      <c r="C24" s="15"/>
      <c r="D24" s="15"/>
      <c r="E24" s="15"/>
      <c r="F24" s="15"/>
      <c r="G24" s="15"/>
      <c r="H24" s="18"/>
      <c r="I24" s="22"/>
      <c r="J24" s="15"/>
    </row>
    <row r="25" spans="1:11" x14ac:dyDescent="0.25">
      <c r="A25" s="34" t="s">
        <v>50</v>
      </c>
      <c r="B25" s="40"/>
      <c r="C25" s="40"/>
      <c r="D25" s="40"/>
      <c r="E25" s="40"/>
      <c r="F25" s="40"/>
      <c r="G25" s="40"/>
      <c r="H25" s="40">
        <v>8</v>
      </c>
      <c r="I25" s="41" t="s">
        <v>51</v>
      </c>
      <c r="J25" s="35"/>
    </row>
    <row r="26" spans="1:11" x14ac:dyDescent="0.25">
      <c r="A26" s="32" t="s">
        <v>72</v>
      </c>
      <c r="B26" s="26"/>
      <c r="C26" s="26"/>
      <c r="D26" s="26"/>
      <c r="E26" s="26"/>
      <c r="F26" s="26"/>
      <c r="G26" s="26"/>
      <c r="H26" s="26">
        <f>SUM(H11,H16,H21,H25)</f>
        <v>3215</v>
      </c>
      <c r="I26" s="26">
        <v>94.76</v>
      </c>
      <c r="J26" s="26">
        <v>21.95</v>
      </c>
    </row>
    <row r="27" spans="1:11" x14ac:dyDescent="0.25">
      <c r="A27" s="107" t="s">
        <v>16</v>
      </c>
      <c r="B27" s="107"/>
      <c r="C27" s="107"/>
      <c r="D27" s="42"/>
      <c r="E27" s="42"/>
      <c r="F27" s="42"/>
      <c r="G27" s="42"/>
      <c r="H27" s="39"/>
      <c r="I27" s="39"/>
      <c r="J27" s="20"/>
    </row>
    <row r="28" spans="1:11" ht="51.75" x14ac:dyDescent="0.25">
      <c r="A28" s="108" t="s">
        <v>52</v>
      </c>
      <c r="B28" s="108"/>
      <c r="C28" s="108"/>
      <c r="D28" s="76" t="s">
        <v>66</v>
      </c>
      <c r="E28" s="39"/>
    </row>
    <row r="29" spans="1:11" x14ac:dyDescent="0.25">
      <c r="A29" s="28" t="s">
        <v>18</v>
      </c>
      <c r="B29" s="28">
        <v>3784</v>
      </c>
      <c r="C29" s="28">
        <v>93.78</v>
      </c>
      <c r="D29" s="28"/>
      <c r="E29" s="37"/>
    </row>
    <row r="30" spans="1:11" x14ac:dyDescent="0.25">
      <c r="A30" s="28" t="s">
        <v>19</v>
      </c>
      <c r="B30" s="3">
        <v>3872</v>
      </c>
      <c r="C30" s="38">
        <v>94.47</v>
      </c>
      <c r="D30" s="38"/>
      <c r="E30" s="20"/>
      <c r="F30" s="20"/>
      <c r="G30" s="20"/>
      <c r="H30" s="20"/>
      <c r="I30" s="20"/>
      <c r="J30" s="20"/>
      <c r="K30" s="20"/>
    </row>
    <row r="31" spans="1:11" x14ac:dyDescent="0.25">
      <c r="A31" s="3" t="s">
        <v>20</v>
      </c>
      <c r="B31" s="3">
        <v>3933</v>
      </c>
      <c r="C31" s="28">
        <v>93.6</v>
      </c>
      <c r="D31" s="28"/>
      <c r="E31" s="20"/>
      <c r="F31" s="20"/>
      <c r="G31" s="20"/>
      <c r="H31" s="20"/>
      <c r="I31" s="20"/>
      <c r="J31" s="20"/>
      <c r="K31" s="20"/>
    </row>
    <row r="32" spans="1:11" x14ac:dyDescent="0.25">
      <c r="A32" s="3" t="s">
        <v>21</v>
      </c>
      <c r="B32" s="3">
        <v>3850</v>
      </c>
      <c r="C32" s="28">
        <v>93.41</v>
      </c>
      <c r="D32" s="28"/>
      <c r="E32" s="20"/>
      <c r="F32" s="20"/>
      <c r="G32" s="20"/>
      <c r="H32" s="20"/>
      <c r="I32" s="20"/>
      <c r="J32" s="20"/>
      <c r="K32" s="20"/>
    </row>
    <row r="33" spans="1:11" x14ac:dyDescent="0.25">
      <c r="A33" s="3" t="s">
        <v>28</v>
      </c>
      <c r="B33" s="3">
        <v>3796</v>
      </c>
      <c r="C33" s="28">
        <v>94.71</v>
      </c>
      <c r="D33" s="28"/>
      <c r="E33" s="20"/>
      <c r="F33" s="20"/>
      <c r="G33" s="20"/>
      <c r="H33" s="20"/>
      <c r="I33" s="20"/>
      <c r="J33" s="20"/>
      <c r="K33" s="20"/>
    </row>
    <row r="34" spans="1:11" x14ac:dyDescent="0.25">
      <c r="A34" s="3" t="s">
        <v>30</v>
      </c>
      <c r="B34" s="7">
        <v>3654</v>
      </c>
      <c r="C34" s="28">
        <v>92.44</v>
      </c>
      <c r="D34" s="28"/>
      <c r="E34" s="20"/>
      <c r="F34" s="20"/>
      <c r="G34" s="20"/>
      <c r="H34" s="20"/>
      <c r="I34" s="20"/>
      <c r="J34" s="20"/>
      <c r="K34" s="20"/>
    </row>
    <row r="35" spans="1:11" x14ac:dyDescent="0.25">
      <c r="A35" s="3" t="s">
        <v>40</v>
      </c>
      <c r="B35" s="7">
        <v>3598</v>
      </c>
      <c r="C35" s="28">
        <v>95.19</v>
      </c>
      <c r="D35" s="28"/>
      <c r="E35" s="20"/>
      <c r="F35" s="20"/>
      <c r="G35" s="20"/>
      <c r="H35" s="20"/>
      <c r="I35" s="20"/>
      <c r="J35" s="20"/>
    </row>
    <row r="36" spans="1:11" x14ac:dyDescent="0.25">
      <c r="A36" s="3" t="s">
        <v>46</v>
      </c>
      <c r="B36" s="28">
        <v>3597</v>
      </c>
      <c r="C36" s="53">
        <v>94.99</v>
      </c>
      <c r="D36" s="53"/>
      <c r="E36" s="44" t="s">
        <v>53</v>
      </c>
      <c r="F36" s="20"/>
      <c r="G36" s="20"/>
      <c r="H36" s="20"/>
      <c r="I36" s="20"/>
      <c r="J36" s="20"/>
    </row>
    <row r="37" spans="1:11" x14ac:dyDescent="0.25">
      <c r="A37" s="3" t="s">
        <v>47</v>
      </c>
      <c r="B37" s="28">
        <v>3570</v>
      </c>
      <c r="C37" s="53">
        <v>90.49</v>
      </c>
      <c r="D37" s="53"/>
      <c r="E37" s="44" t="s">
        <v>53</v>
      </c>
      <c r="F37" s="20"/>
      <c r="G37" s="20"/>
      <c r="H37" s="20"/>
      <c r="I37" s="20"/>
      <c r="J37" s="20"/>
    </row>
    <row r="38" spans="1:11" x14ac:dyDescent="0.25">
      <c r="A38" s="3" t="s">
        <v>48</v>
      </c>
      <c r="B38" s="28">
        <v>3471</v>
      </c>
      <c r="C38" s="28">
        <v>93.69</v>
      </c>
      <c r="D38" s="28"/>
      <c r="E38" s="45" t="s">
        <v>100</v>
      </c>
      <c r="F38" s="20"/>
      <c r="G38" s="20"/>
      <c r="H38" s="20"/>
      <c r="I38" s="20"/>
      <c r="J38" s="20"/>
    </row>
    <row r="39" spans="1:11" x14ac:dyDescent="0.25">
      <c r="A39" s="3" t="s">
        <v>49</v>
      </c>
      <c r="B39" s="28">
        <v>3352</v>
      </c>
      <c r="C39" s="28">
        <v>92.45</v>
      </c>
      <c r="D39" s="28">
        <v>26.03</v>
      </c>
      <c r="E39" s="44"/>
      <c r="F39" s="20"/>
      <c r="G39" s="20"/>
      <c r="H39" s="20"/>
      <c r="I39" s="20"/>
      <c r="J39" s="20"/>
    </row>
    <row r="40" spans="1:11" x14ac:dyDescent="0.25">
      <c r="A40" s="3" t="s">
        <v>62</v>
      </c>
      <c r="B40" s="28">
        <v>3326</v>
      </c>
      <c r="C40" s="28">
        <v>90.26</v>
      </c>
      <c r="D40" s="28">
        <v>23.54</v>
      </c>
      <c r="E40" s="44"/>
      <c r="F40" s="20"/>
      <c r="G40" s="20"/>
      <c r="H40" s="20"/>
      <c r="I40" s="20"/>
      <c r="J40" s="20"/>
    </row>
    <row r="41" spans="1:11" x14ac:dyDescent="0.25">
      <c r="A41" s="3" t="s">
        <v>64</v>
      </c>
      <c r="B41" s="28">
        <v>3351</v>
      </c>
      <c r="C41" s="28">
        <v>90.64</v>
      </c>
      <c r="D41" s="71">
        <v>25.96</v>
      </c>
      <c r="E41" s="44"/>
      <c r="F41" s="20"/>
      <c r="G41" s="20"/>
      <c r="H41" s="20"/>
      <c r="I41" s="20"/>
      <c r="J41" s="20"/>
      <c r="K41" s="20"/>
    </row>
    <row r="42" spans="1:11" x14ac:dyDescent="0.25">
      <c r="A42" s="3" t="s">
        <v>71</v>
      </c>
      <c r="B42" s="28">
        <v>3215</v>
      </c>
      <c r="C42" s="28">
        <v>94.76</v>
      </c>
      <c r="D42" s="71">
        <v>21.95</v>
      </c>
      <c r="E42" s="44"/>
      <c r="F42" s="20"/>
      <c r="G42" s="20"/>
      <c r="H42" s="20"/>
      <c r="I42" s="20"/>
      <c r="J42" s="20"/>
      <c r="K42" s="20"/>
    </row>
  </sheetData>
  <mergeCells count="3">
    <mergeCell ref="A3:I3"/>
    <mergeCell ref="A27:C27"/>
    <mergeCell ref="A28:C28"/>
  </mergeCells>
  <pageMargins left="0.7" right="0.2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7"/>
  <sheetViews>
    <sheetView topLeftCell="A19" workbookViewId="0">
      <selection activeCell="N35" sqref="N35"/>
    </sheetView>
  </sheetViews>
  <sheetFormatPr defaultRowHeight="15" x14ac:dyDescent="0.25"/>
  <cols>
    <col min="1" max="1" width="16.140625" customWidth="1"/>
    <col min="2" max="2" width="7.28515625" bestFit="1" customWidth="1"/>
    <col min="3" max="7" width="5.7109375" customWidth="1"/>
    <col min="8" max="8" width="10.42578125" customWidth="1"/>
    <col min="9" max="9" width="6.5703125" bestFit="1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.75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05" t="s">
        <v>70</v>
      </c>
      <c r="B3" s="106"/>
      <c r="C3" s="106"/>
      <c r="D3" s="106"/>
      <c r="E3" s="106"/>
      <c r="F3" s="106"/>
      <c r="G3" s="106"/>
      <c r="H3" s="106"/>
      <c r="I3" s="106"/>
    </row>
    <row r="4" spans="1:10" ht="45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>
        <v>4</v>
      </c>
      <c r="G4" s="17">
        <v>5</v>
      </c>
      <c r="H4" s="17" t="s">
        <v>6</v>
      </c>
      <c r="I4" s="17" t="s">
        <v>7</v>
      </c>
      <c r="J4" s="75" t="s">
        <v>67</v>
      </c>
    </row>
    <row r="5" spans="1:10" x14ac:dyDescent="0.25">
      <c r="A5" s="3" t="s">
        <v>24</v>
      </c>
      <c r="B5" s="7">
        <v>69</v>
      </c>
      <c r="C5" s="7">
        <v>71</v>
      </c>
      <c r="D5" s="7">
        <v>73</v>
      </c>
      <c r="E5" s="7">
        <v>56</v>
      </c>
      <c r="F5" s="7">
        <v>70</v>
      </c>
      <c r="G5" s="7">
        <v>61</v>
      </c>
      <c r="H5" s="7">
        <f t="shared" ref="H5:H11" si="0">SUM(B5:G5)</f>
        <v>400</v>
      </c>
      <c r="I5" s="24">
        <v>95.08</v>
      </c>
      <c r="J5" s="71"/>
    </row>
    <row r="6" spans="1:10" x14ac:dyDescent="0.25">
      <c r="A6" s="3" t="s">
        <v>25</v>
      </c>
      <c r="B6" s="7">
        <v>66</v>
      </c>
      <c r="C6" s="7">
        <v>54</v>
      </c>
      <c r="D6" s="7">
        <v>53</v>
      </c>
      <c r="E6" s="7">
        <v>62</v>
      </c>
      <c r="F6" s="7">
        <v>49</v>
      </c>
      <c r="G6" s="7">
        <v>54</v>
      </c>
      <c r="H6" s="7">
        <f>SUM(B6:G6)</f>
        <v>338</v>
      </c>
      <c r="I6" s="24">
        <v>94.5</v>
      </c>
      <c r="J6" s="71"/>
    </row>
    <row r="7" spans="1:10" x14ac:dyDescent="0.25">
      <c r="A7" s="3" t="s">
        <v>8</v>
      </c>
      <c r="B7" s="7">
        <v>42</v>
      </c>
      <c r="C7" s="7">
        <v>38</v>
      </c>
      <c r="D7" s="7">
        <v>42</v>
      </c>
      <c r="E7" s="7">
        <v>41</v>
      </c>
      <c r="F7" s="7">
        <v>37</v>
      </c>
      <c r="G7" s="7">
        <v>41</v>
      </c>
      <c r="H7" s="7">
        <f>SUM(B7:G7)</f>
        <v>241</v>
      </c>
      <c r="I7" s="21">
        <v>95.92</v>
      </c>
      <c r="J7" s="71"/>
    </row>
    <row r="8" spans="1:10" x14ac:dyDescent="0.25">
      <c r="A8" s="3" t="s">
        <v>9</v>
      </c>
      <c r="B8" s="7">
        <v>56</v>
      </c>
      <c r="C8" s="7">
        <v>54</v>
      </c>
      <c r="D8" s="7">
        <v>63</v>
      </c>
      <c r="E8" s="7">
        <v>59</v>
      </c>
      <c r="F8" s="7">
        <v>55</v>
      </c>
      <c r="G8" s="7">
        <v>48</v>
      </c>
      <c r="H8" s="7">
        <f t="shared" si="0"/>
        <v>335</v>
      </c>
      <c r="I8" s="21">
        <v>94.81</v>
      </c>
      <c r="J8" s="71"/>
    </row>
    <row r="9" spans="1:10" x14ac:dyDescent="0.25">
      <c r="A9" s="3" t="s">
        <v>10</v>
      </c>
      <c r="B9" s="7">
        <v>66</v>
      </c>
      <c r="C9" s="7">
        <v>75</v>
      </c>
      <c r="D9" s="7">
        <v>80</v>
      </c>
      <c r="E9" s="7">
        <v>83</v>
      </c>
      <c r="F9" s="7">
        <v>61</v>
      </c>
      <c r="G9" s="7">
        <v>94</v>
      </c>
      <c r="H9" s="7">
        <f t="shared" si="0"/>
        <v>459</v>
      </c>
      <c r="I9" s="24">
        <v>94.92</v>
      </c>
      <c r="J9" s="71"/>
    </row>
    <row r="10" spans="1:10" x14ac:dyDescent="0.25">
      <c r="A10" s="18" t="s">
        <v>11</v>
      </c>
      <c r="B10" s="18">
        <v>0</v>
      </c>
      <c r="C10" s="18">
        <v>0</v>
      </c>
      <c r="D10" s="18">
        <v>1</v>
      </c>
      <c r="E10" s="18">
        <v>1</v>
      </c>
      <c r="F10" s="18">
        <v>4</v>
      </c>
      <c r="G10" s="18">
        <v>3</v>
      </c>
      <c r="H10" s="18">
        <f t="shared" si="0"/>
        <v>9</v>
      </c>
      <c r="I10" s="22"/>
      <c r="J10" s="18"/>
    </row>
    <row r="11" spans="1:10" x14ac:dyDescent="0.25">
      <c r="A11" s="3" t="s">
        <v>6</v>
      </c>
      <c r="B11" s="7">
        <f t="shared" ref="B11:G11" si="1">SUM(B5:B10)</f>
        <v>299</v>
      </c>
      <c r="C11" s="7">
        <f t="shared" si="1"/>
        <v>292</v>
      </c>
      <c r="D11" s="7">
        <f t="shared" si="1"/>
        <v>312</v>
      </c>
      <c r="E11" s="7">
        <f t="shared" si="1"/>
        <v>302</v>
      </c>
      <c r="F11" s="7">
        <f t="shared" si="1"/>
        <v>276</v>
      </c>
      <c r="G11" s="7">
        <f t="shared" si="1"/>
        <v>301</v>
      </c>
      <c r="H11" s="7">
        <f t="shared" si="0"/>
        <v>1782</v>
      </c>
      <c r="I11" s="21"/>
      <c r="J11" s="71"/>
    </row>
    <row r="12" spans="1:10" x14ac:dyDescent="0.25">
      <c r="A12" s="3"/>
      <c r="B12" s="7"/>
      <c r="C12" s="7"/>
      <c r="D12" s="7"/>
      <c r="E12" s="7"/>
      <c r="F12" s="7"/>
      <c r="G12" s="7"/>
      <c r="H12" s="7"/>
      <c r="I12" s="21"/>
      <c r="J12" s="71"/>
    </row>
    <row r="13" spans="1:10" x14ac:dyDescent="0.25">
      <c r="A13" s="15"/>
      <c r="B13" s="16">
        <v>6</v>
      </c>
      <c r="C13" s="16">
        <v>7</v>
      </c>
      <c r="D13" s="16">
        <v>8</v>
      </c>
      <c r="E13" s="15"/>
      <c r="F13" s="15"/>
      <c r="G13" s="15"/>
      <c r="H13" s="15"/>
      <c r="I13" s="23"/>
      <c r="J13" s="71"/>
    </row>
    <row r="14" spans="1:10" x14ac:dyDescent="0.25">
      <c r="A14" s="3" t="s">
        <v>12</v>
      </c>
      <c r="B14" s="7">
        <v>230</v>
      </c>
      <c r="C14" s="7">
        <v>194</v>
      </c>
      <c r="D14" s="7">
        <v>196</v>
      </c>
      <c r="E14" s="7"/>
      <c r="F14" s="7"/>
      <c r="G14" s="7"/>
      <c r="H14" s="7">
        <f>SUM(B14:G14)</f>
        <v>620</v>
      </c>
      <c r="I14" s="24">
        <v>95.18</v>
      </c>
      <c r="J14" s="71"/>
    </row>
    <row r="15" spans="1:10" x14ac:dyDescent="0.25">
      <c r="A15" s="18" t="s">
        <v>11</v>
      </c>
      <c r="B15" s="18">
        <v>5</v>
      </c>
      <c r="C15" s="18">
        <v>11</v>
      </c>
      <c r="D15" s="18">
        <v>9</v>
      </c>
      <c r="E15" s="18"/>
      <c r="F15" s="18"/>
      <c r="G15" s="18"/>
      <c r="H15" s="18">
        <f>SUM(B15:G15)</f>
        <v>25</v>
      </c>
      <c r="I15" s="22"/>
      <c r="J15" s="18"/>
    </row>
    <row r="16" spans="1:10" x14ac:dyDescent="0.25">
      <c r="A16" s="3" t="s">
        <v>6</v>
      </c>
      <c r="B16" s="7">
        <f>SUM(B14:B15)</f>
        <v>235</v>
      </c>
      <c r="C16" s="7">
        <f>SUM(C14:C15)</f>
        <v>205</v>
      </c>
      <c r="D16" s="7">
        <f>SUM(D14:D15)</f>
        <v>205</v>
      </c>
      <c r="E16" s="7"/>
      <c r="F16" s="7"/>
      <c r="G16" s="7"/>
      <c r="H16" s="7">
        <f>SUM(B16:G16)</f>
        <v>645</v>
      </c>
      <c r="I16" s="21"/>
      <c r="J16" s="71"/>
    </row>
    <row r="17" spans="1:13" x14ac:dyDescent="0.25">
      <c r="A17" s="3"/>
      <c r="B17" s="7"/>
      <c r="C17" s="7"/>
      <c r="D17" s="7"/>
      <c r="E17" s="7"/>
      <c r="F17" s="7"/>
      <c r="G17" s="7"/>
      <c r="H17" s="7"/>
      <c r="I17" s="21"/>
      <c r="J17" s="71"/>
    </row>
    <row r="18" spans="1:13" x14ac:dyDescent="0.25">
      <c r="A18" s="15"/>
      <c r="B18" s="16">
        <v>9</v>
      </c>
      <c r="C18" s="16">
        <v>10</v>
      </c>
      <c r="D18" s="16">
        <v>11</v>
      </c>
      <c r="E18" s="16">
        <v>12</v>
      </c>
      <c r="F18" s="15"/>
      <c r="G18" s="15"/>
      <c r="H18" s="15"/>
      <c r="I18" s="23"/>
      <c r="J18" s="18"/>
    </row>
    <row r="19" spans="1:13" x14ac:dyDescent="0.25">
      <c r="A19" s="3" t="s">
        <v>13</v>
      </c>
      <c r="B19" s="7">
        <v>208</v>
      </c>
      <c r="C19" s="7">
        <v>227</v>
      </c>
      <c r="D19" s="7">
        <v>205</v>
      </c>
      <c r="E19" s="7">
        <v>221</v>
      </c>
      <c r="F19" s="7"/>
      <c r="G19" s="7"/>
      <c r="H19" s="7">
        <f>SUM(B19:G19)</f>
        <v>861</v>
      </c>
      <c r="I19" s="21">
        <v>91.3</v>
      </c>
      <c r="J19" s="71"/>
    </row>
    <row r="20" spans="1:13" x14ac:dyDescent="0.25">
      <c r="A20" s="18" t="s">
        <v>11</v>
      </c>
      <c r="B20" s="18">
        <v>9</v>
      </c>
      <c r="C20" s="18">
        <v>18</v>
      </c>
      <c r="D20" s="18">
        <v>5</v>
      </c>
      <c r="E20" s="18">
        <v>3</v>
      </c>
      <c r="F20" s="18"/>
      <c r="G20" s="18"/>
      <c r="H20" s="18">
        <f>SUM(B20:G20)</f>
        <v>35</v>
      </c>
      <c r="I20" s="22"/>
      <c r="J20" s="71"/>
    </row>
    <row r="21" spans="1:13" x14ac:dyDescent="0.25">
      <c r="A21" s="3" t="s">
        <v>6</v>
      </c>
      <c r="B21" s="7">
        <f>SUM(B19:B20)</f>
        <v>217</v>
      </c>
      <c r="C21" s="7">
        <f>SUM(C19:C20)</f>
        <v>245</v>
      </c>
      <c r="D21" s="7">
        <f>SUM(D19:D20)</f>
        <v>210</v>
      </c>
      <c r="E21" s="7">
        <f>SUM(E19:E20)</f>
        <v>224</v>
      </c>
      <c r="F21" s="7"/>
      <c r="G21" s="7"/>
      <c r="H21" s="7">
        <f>SUM(B21:G21)</f>
        <v>896</v>
      </c>
      <c r="I21" s="21"/>
      <c r="J21" s="71"/>
    </row>
    <row r="22" spans="1:13" x14ac:dyDescent="0.25">
      <c r="A22" s="3"/>
      <c r="B22" s="7"/>
      <c r="C22" s="7"/>
      <c r="D22" s="7"/>
      <c r="E22" s="7"/>
      <c r="F22" s="7"/>
      <c r="G22" s="7"/>
      <c r="H22" s="7"/>
      <c r="I22" s="21"/>
      <c r="J22" s="71"/>
    </row>
    <row r="23" spans="1:13" x14ac:dyDescent="0.25">
      <c r="A23" s="18" t="s">
        <v>14</v>
      </c>
      <c r="B23" s="15"/>
      <c r="C23" s="15"/>
      <c r="D23" s="15"/>
      <c r="E23" s="15"/>
      <c r="F23" s="15"/>
      <c r="G23" s="15"/>
      <c r="H23" s="18">
        <f>SUM(H10,H15,H20,)</f>
        <v>69</v>
      </c>
      <c r="I23" s="22">
        <v>87.32</v>
      </c>
      <c r="J23" s="18"/>
    </row>
    <row r="24" spans="1:13" x14ac:dyDescent="0.25">
      <c r="A24" s="18"/>
      <c r="B24" s="15"/>
      <c r="C24" s="15"/>
      <c r="D24" s="15"/>
      <c r="E24" s="15"/>
      <c r="F24" s="15"/>
      <c r="G24" s="15"/>
      <c r="H24" s="18"/>
      <c r="I24" s="22"/>
      <c r="J24" s="15"/>
    </row>
    <row r="25" spans="1:13" x14ac:dyDescent="0.25">
      <c r="A25" s="34" t="s">
        <v>50</v>
      </c>
      <c r="B25" s="40"/>
      <c r="C25" s="40"/>
      <c r="D25" s="40"/>
      <c r="E25" s="40">
        <v>13</v>
      </c>
      <c r="F25" s="40"/>
      <c r="G25" s="40"/>
      <c r="H25" s="40">
        <v>13</v>
      </c>
      <c r="I25" s="41" t="s">
        <v>51</v>
      </c>
      <c r="J25" s="35"/>
    </row>
    <row r="26" spans="1:13" ht="30" x14ac:dyDescent="0.25">
      <c r="A26" s="32" t="s">
        <v>15</v>
      </c>
      <c r="B26" s="26"/>
      <c r="C26" s="26"/>
      <c r="D26" s="26"/>
      <c r="E26" s="26"/>
      <c r="F26" s="26"/>
      <c r="G26" s="26"/>
      <c r="H26" s="26">
        <f>SUM(H11,H16,H21,H25)</f>
        <v>3336</v>
      </c>
      <c r="I26" s="26">
        <v>94.01</v>
      </c>
      <c r="J26" s="26"/>
    </row>
    <row r="27" spans="1:13" s="8" customFormat="1" x14ac:dyDescent="0.25">
      <c r="A27" s="73"/>
      <c r="B27" s="39"/>
      <c r="C27" s="39"/>
      <c r="D27" s="39"/>
      <c r="E27" s="39"/>
      <c r="F27" s="39"/>
      <c r="G27" s="39"/>
      <c r="H27" s="39"/>
      <c r="I27" s="39"/>
      <c r="J27" s="20"/>
      <c r="K27"/>
      <c r="L27"/>
      <c r="M27"/>
    </row>
    <row r="28" spans="1:13" x14ac:dyDescent="0.25">
      <c r="A28" s="107" t="s">
        <v>16</v>
      </c>
      <c r="B28" s="107"/>
      <c r="C28" s="107"/>
      <c r="D28" s="42"/>
      <c r="E28" s="42"/>
      <c r="F28" s="42"/>
      <c r="G28" s="42"/>
      <c r="H28" s="39"/>
      <c r="I28" s="39"/>
      <c r="J28" s="20"/>
    </row>
    <row r="29" spans="1:13" ht="45.75" customHeight="1" x14ac:dyDescent="0.25">
      <c r="A29" s="108" t="s">
        <v>52</v>
      </c>
      <c r="B29" s="108"/>
      <c r="C29" s="108"/>
      <c r="D29" s="76" t="s">
        <v>66</v>
      </c>
      <c r="E29" s="39"/>
    </row>
    <row r="30" spans="1:13" x14ac:dyDescent="0.25">
      <c r="A30" s="28" t="s">
        <v>18</v>
      </c>
      <c r="B30" s="28">
        <v>3784</v>
      </c>
      <c r="C30" s="28">
        <v>93.78</v>
      </c>
      <c r="D30" s="28"/>
      <c r="E30" s="37"/>
    </row>
    <row r="31" spans="1:13" x14ac:dyDescent="0.25">
      <c r="A31" s="28" t="s">
        <v>19</v>
      </c>
      <c r="B31" s="3">
        <v>3872</v>
      </c>
      <c r="C31" s="38">
        <v>94.47</v>
      </c>
      <c r="D31" s="38"/>
      <c r="E31" s="20"/>
      <c r="F31" s="20"/>
      <c r="G31" s="20"/>
      <c r="H31" s="20"/>
      <c r="I31" s="20"/>
      <c r="J31" s="20"/>
      <c r="K31" s="20"/>
    </row>
    <row r="32" spans="1:13" x14ac:dyDescent="0.25">
      <c r="A32" s="3" t="s">
        <v>20</v>
      </c>
      <c r="B32" s="3">
        <v>3933</v>
      </c>
      <c r="C32" s="28">
        <v>93.6</v>
      </c>
      <c r="D32" s="28"/>
      <c r="E32" s="20"/>
      <c r="F32" s="20"/>
      <c r="G32" s="20"/>
      <c r="H32" s="20"/>
      <c r="I32" s="20"/>
      <c r="J32" s="20"/>
      <c r="K32" s="20"/>
    </row>
    <row r="33" spans="1:11" x14ac:dyDescent="0.25">
      <c r="A33" s="3" t="s">
        <v>21</v>
      </c>
      <c r="B33" s="3">
        <v>3850</v>
      </c>
      <c r="C33" s="28">
        <v>93.41</v>
      </c>
      <c r="D33" s="28"/>
      <c r="E33" s="20"/>
      <c r="F33" s="20"/>
      <c r="G33" s="20"/>
      <c r="H33" s="20"/>
      <c r="I33" s="20"/>
      <c r="J33" s="20"/>
      <c r="K33" s="20"/>
    </row>
    <row r="34" spans="1:11" x14ac:dyDescent="0.25">
      <c r="A34" s="3" t="s">
        <v>28</v>
      </c>
      <c r="B34" s="3">
        <v>3796</v>
      </c>
      <c r="C34" s="28">
        <v>94.71</v>
      </c>
      <c r="D34" s="28"/>
      <c r="E34" s="20"/>
      <c r="F34" s="20"/>
      <c r="G34" s="20"/>
      <c r="H34" s="20"/>
      <c r="I34" s="20"/>
      <c r="J34" s="20"/>
      <c r="K34" s="20"/>
    </row>
    <row r="35" spans="1:11" x14ac:dyDescent="0.25">
      <c r="A35" s="3" t="s">
        <v>30</v>
      </c>
      <c r="B35" s="7">
        <v>3654</v>
      </c>
      <c r="C35" s="28">
        <v>92.44</v>
      </c>
      <c r="D35" s="28"/>
      <c r="E35" s="20"/>
      <c r="F35" s="20"/>
      <c r="G35" s="20"/>
      <c r="H35" s="20"/>
      <c r="I35" s="20"/>
      <c r="J35" s="20"/>
      <c r="K35" s="20"/>
    </row>
    <row r="36" spans="1:11" x14ac:dyDescent="0.25">
      <c r="A36" s="3" t="s">
        <v>40</v>
      </c>
      <c r="B36" s="7">
        <v>3598</v>
      </c>
      <c r="C36" s="28">
        <v>95.19</v>
      </c>
      <c r="D36" s="28"/>
      <c r="E36" s="20"/>
      <c r="F36" s="20"/>
      <c r="G36" s="20"/>
      <c r="H36" s="20"/>
      <c r="I36" s="20"/>
      <c r="J36" s="20"/>
    </row>
    <row r="37" spans="1:11" x14ac:dyDescent="0.25">
      <c r="A37" s="3" t="s">
        <v>46</v>
      </c>
      <c r="B37" s="28">
        <v>3597</v>
      </c>
      <c r="C37" s="53">
        <v>94.99</v>
      </c>
      <c r="D37" s="53"/>
      <c r="E37" s="44" t="s">
        <v>53</v>
      </c>
      <c r="F37" s="20"/>
      <c r="G37" s="20"/>
      <c r="H37" s="20"/>
      <c r="I37" s="20"/>
      <c r="J37" s="20"/>
    </row>
    <row r="38" spans="1:11" x14ac:dyDescent="0.25">
      <c r="A38" s="3" t="s">
        <v>47</v>
      </c>
      <c r="B38" s="28">
        <v>3570</v>
      </c>
      <c r="C38" s="53">
        <v>90.49</v>
      </c>
      <c r="D38" s="53"/>
      <c r="E38" s="44" t="s">
        <v>53</v>
      </c>
      <c r="F38" s="20"/>
      <c r="G38" s="20"/>
      <c r="H38" s="20"/>
      <c r="I38" s="20"/>
      <c r="J38" s="20"/>
    </row>
    <row r="39" spans="1:11" x14ac:dyDescent="0.25">
      <c r="A39" s="3" t="s">
        <v>48</v>
      </c>
      <c r="B39" s="28">
        <v>3471</v>
      </c>
      <c r="C39" s="28">
        <v>93.69</v>
      </c>
      <c r="D39" s="28"/>
      <c r="E39" s="45" t="s">
        <v>99</v>
      </c>
      <c r="F39" s="20"/>
      <c r="G39" s="20"/>
      <c r="H39" s="20"/>
      <c r="I39" s="20"/>
      <c r="J39" s="20"/>
    </row>
    <row r="40" spans="1:11" x14ac:dyDescent="0.25">
      <c r="A40" s="3" t="s">
        <v>49</v>
      </c>
      <c r="B40" s="28">
        <v>3352</v>
      </c>
      <c r="C40" s="28">
        <v>92.45</v>
      </c>
      <c r="D40" s="28">
        <v>26.03</v>
      </c>
      <c r="E40" s="44"/>
      <c r="F40" s="20"/>
      <c r="G40" s="20"/>
      <c r="H40" s="20"/>
      <c r="I40" s="20"/>
      <c r="J40" s="20"/>
    </row>
    <row r="41" spans="1:11" x14ac:dyDescent="0.25">
      <c r="A41" s="3" t="s">
        <v>62</v>
      </c>
      <c r="B41" s="28">
        <v>3326</v>
      </c>
      <c r="C41" s="28">
        <v>90.26</v>
      </c>
      <c r="D41" s="28">
        <v>23.54</v>
      </c>
      <c r="E41" s="44"/>
      <c r="F41" s="20"/>
      <c r="G41" s="20"/>
      <c r="H41" s="20"/>
      <c r="I41" s="20"/>
      <c r="J41" s="20"/>
    </row>
    <row r="42" spans="1:11" x14ac:dyDescent="0.25">
      <c r="A42" s="3" t="s">
        <v>64</v>
      </c>
      <c r="B42" s="28">
        <v>3336</v>
      </c>
      <c r="C42" s="28">
        <v>94.01</v>
      </c>
      <c r="D42" s="71">
        <v>38.909999999999997</v>
      </c>
      <c r="E42" s="44"/>
      <c r="F42" s="20"/>
      <c r="G42" s="20"/>
      <c r="H42" s="20"/>
      <c r="I42" s="20"/>
      <c r="J42" s="20"/>
      <c r="K42" s="20"/>
    </row>
    <row r="43" spans="1:11" x14ac:dyDescent="0.25">
      <c r="A43" s="28" t="s">
        <v>71</v>
      </c>
      <c r="B43" s="28"/>
      <c r="C43" s="28"/>
      <c r="D43" s="28"/>
      <c r="E43" s="20"/>
      <c r="F43" s="20"/>
      <c r="G43" s="20"/>
      <c r="H43" s="20"/>
      <c r="I43" s="20"/>
      <c r="J43" s="20"/>
    </row>
    <row r="44" spans="1:11" x14ac:dyDescent="0.25">
      <c r="B44" s="20"/>
      <c r="C44" s="20"/>
      <c r="D44" s="20"/>
      <c r="E44" s="20"/>
      <c r="F44" s="20"/>
      <c r="G44" s="20"/>
      <c r="H44" s="20"/>
      <c r="I44" s="20"/>
    </row>
    <row r="46" spans="1:11" x14ac:dyDescent="0.25">
      <c r="A46" s="39"/>
      <c r="B46" s="39"/>
      <c r="C46" s="39"/>
      <c r="D46" s="20"/>
    </row>
    <row r="47" spans="1:11" x14ac:dyDescent="0.25">
      <c r="A47" s="20"/>
      <c r="B47" s="20"/>
      <c r="C47" s="20"/>
    </row>
  </sheetData>
  <mergeCells count="3">
    <mergeCell ref="A3:I3"/>
    <mergeCell ref="A28:C28"/>
    <mergeCell ref="A29:C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 1</vt:lpstr>
      <vt:lpstr>Month 2</vt:lpstr>
      <vt:lpstr>Month 3</vt:lpstr>
      <vt:lpstr>Month 4</vt:lpstr>
      <vt:lpstr>Month 5</vt:lpstr>
      <vt:lpstr>Month 6</vt:lpstr>
      <vt:lpstr>Month 7</vt:lpstr>
      <vt:lpstr>Month 8</vt:lpstr>
      <vt:lpstr>Month 9</vt:lpstr>
      <vt:lpstr>Month 10</vt:lpstr>
      <vt:lpstr>YTD Attn %</vt:lpstr>
      <vt:lpstr>YTD Chronic</vt:lpstr>
    </vt:vector>
  </TitlesOfParts>
  <Manager/>
  <Company>The Kenton County School District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dsweeney</dc:creator>
  <cp:keywords/>
  <dc:description/>
  <cp:lastModifiedBy>Collins, Sunny - Admin Asst, DPP / KSIS Point of Conta</cp:lastModifiedBy>
  <cp:revision/>
  <cp:lastPrinted>2026-04-29T11:23:00Z</cp:lastPrinted>
  <dcterms:created xsi:type="dcterms:W3CDTF">2011-09-22T19:45:58Z</dcterms:created>
  <dcterms:modified xsi:type="dcterms:W3CDTF">2026-04-29T11:23:39Z</dcterms:modified>
  <cp:category/>
  <cp:contentStatus/>
</cp:coreProperties>
</file>