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hicks\Desktop\Transportation\"/>
    </mc:Choice>
  </mc:AlternateContent>
  <xr:revisionPtr revIDLastSave="0" documentId="13_ncr:1_{BAF49C62-FB9F-465C-B313-30CD0B75608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RCPS" sheetId="1" r:id="rId1"/>
    <sheet name="RSP" sheetId="2" r:id="rId2"/>
    <sheet name="Cultiva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3" i="1" l="1"/>
  <c r="I44" i="1"/>
  <c r="H44" i="1"/>
  <c r="G44" i="1"/>
  <c r="D44" i="1"/>
  <c r="I29" i="1"/>
  <c r="I65" i="1"/>
  <c r="H65" i="1"/>
  <c r="J65" i="1" s="1"/>
  <c r="I64" i="1"/>
  <c r="J64" i="1" s="1"/>
  <c r="H64" i="1"/>
  <c r="I63" i="1"/>
  <c r="H63" i="1"/>
  <c r="J63" i="1" s="1"/>
  <c r="I62" i="1"/>
  <c r="H62" i="1"/>
  <c r="J62" i="1" s="1"/>
  <c r="I43" i="1"/>
  <c r="H43" i="1"/>
  <c r="I42" i="1"/>
  <c r="H42" i="1"/>
  <c r="I19" i="1"/>
  <c r="H19" i="1"/>
  <c r="J19" i="1" s="1"/>
  <c r="I67" i="1"/>
  <c r="H67" i="1"/>
  <c r="I66" i="1"/>
  <c r="H66" i="1"/>
  <c r="I61" i="1"/>
  <c r="H61" i="1"/>
  <c r="I41" i="1"/>
  <c r="H41" i="1"/>
  <c r="I40" i="1"/>
  <c r="H40" i="1"/>
  <c r="I39" i="1"/>
  <c r="H39" i="1"/>
  <c r="I27" i="1"/>
  <c r="I18" i="1"/>
  <c r="H18" i="1"/>
  <c r="I17" i="1"/>
  <c r="H17" i="1"/>
  <c r="I16" i="1"/>
  <c r="H16" i="1"/>
  <c r="I15" i="1"/>
  <c r="H15" i="1"/>
  <c r="I14" i="1"/>
  <c r="H14" i="1"/>
  <c r="G68" i="1"/>
  <c r="D25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J52" i="1" s="1"/>
  <c r="I51" i="1"/>
  <c r="H51" i="1"/>
  <c r="I50" i="1"/>
  <c r="H50" i="1"/>
  <c r="I49" i="1"/>
  <c r="H49" i="1"/>
  <c r="I48" i="1"/>
  <c r="H48" i="1"/>
  <c r="I47" i="1"/>
  <c r="H47" i="1"/>
  <c r="I22" i="1"/>
  <c r="H22" i="1"/>
  <c r="I46" i="1"/>
  <c r="H38" i="1"/>
  <c r="H37" i="1"/>
  <c r="H36" i="1"/>
  <c r="I32" i="1"/>
  <c r="I31" i="1"/>
  <c r="I30" i="1"/>
  <c r="I28" i="1"/>
  <c r="I38" i="1"/>
  <c r="I37" i="1"/>
  <c r="I36" i="1"/>
  <c r="I35" i="1"/>
  <c r="I20" i="1"/>
  <c r="H20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13" i="1"/>
  <c r="H13" i="1"/>
  <c r="J61" i="1" l="1"/>
  <c r="J58" i="1"/>
  <c r="J67" i="1"/>
  <c r="J36" i="1"/>
  <c r="J38" i="1"/>
  <c r="J39" i="1"/>
  <c r="J66" i="1"/>
  <c r="J37" i="1"/>
  <c r="J49" i="1"/>
  <c r="J55" i="1"/>
  <c r="J6" i="1"/>
  <c r="J40" i="1"/>
  <c r="J7" i="1"/>
  <c r="J41" i="1"/>
  <c r="J47" i="1"/>
  <c r="J14" i="1"/>
  <c r="J53" i="1"/>
  <c r="J54" i="1"/>
  <c r="J60" i="1"/>
  <c r="J15" i="1"/>
  <c r="J16" i="1"/>
  <c r="J50" i="1"/>
  <c r="J56" i="1"/>
  <c r="J17" i="1"/>
  <c r="J48" i="1"/>
  <c r="J51" i="1"/>
  <c r="J57" i="1"/>
  <c r="J12" i="1"/>
  <c r="J18" i="1"/>
  <c r="J59" i="1"/>
  <c r="J22" i="1"/>
  <c r="J13" i="1"/>
  <c r="J9" i="1"/>
  <c r="J10" i="1"/>
  <c r="J5" i="1"/>
  <c r="J11" i="1"/>
  <c r="J8" i="1"/>
  <c r="J20" i="1"/>
  <c r="I24" i="1"/>
  <c r="I23" i="1"/>
  <c r="I21" i="1"/>
  <c r="H46" i="1"/>
  <c r="G22" i="2"/>
  <c r="D22" i="2"/>
  <c r="H31" i="1"/>
  <c r="H30" i="1"/>
  <c r="H29" i="1"/>
  <c r="H24" i="1"/>
  <c r="H21" i="1"/>
  <c r="J46" i="1" l="1"/>
  <c r="J29" i="1"/>
  <c r="J30" i="1"/>
  <c r="J31" i="1"/>
  <c r="J24" i="1"/>
  <c r="J21" i="1"/>
  <c r="J27" i="1"/>
  <c r="H32" i="1"/>
  <c r="I33" i="1" l="1"/>
  <c r="J28" i="1"/>
  <c r="J32" i="1"/>
  <c r="J33" i="1" l="1"/>
  <c r="I68" i="1"/>
  <c r="H68" i="1"/>
  <c r="J68" i="1" l="1"/>
  <c r="H23" i="1" l="1"/>
  <c r="H25" i="1" l="1"/>
  <c r="J23" i="1"/>
  <c r="H35" i="1" l="1"/>
  <c r="J35" i="1" s="1"/>
</calcChain>
</file>

<file path=xl/sharedStrings.xml><?xml version="1.0" encoding="utf-8"?>
<sst xmlns="http://schemas.openxmlformats.org/spreadsheetml/2006/main" count="342" uniqueCount="55">
  <si>
    <t>BELLEVUE INDEPENDENT SCHOOLS</t>
  </si>
  <si>
    <t>Date</t>
  </si>
  <si>
    <t>Driver</t>
  </si>
  <si>
    <t>Program</t>
  </si>
  <si>
    <t>Miles</t>
  </si>
  <si>
    <t>Destination</t>
  </si>
  <si>
    <t>Bus</t>
  </si>
  <si>
    <t>Hours</t>
  </si>
  <si>
    <t>Board Paid</t>
  </si>
  <si>
    <t>Driver Cost</t>
  </si>
  <si>
    <t>Total</t>
  </si>
  <si>
    <t>SPECIAL ROUTES</t>
  </si>
  <si>
    <t>FIELD TRIPS</t>
  </si>
  <si>
    <t>EXTRA CURRICULAR</t>
  </si>
  <si>
    <t>SUBSTITUTE DRIVER</t>
  </si>
  <si>
    <t>TOTALS</t>
  </si>
  <si>
    <t>Rosenbaum</t>
  </si>
  <si>
    <t>Pelgen</t>
  </si>
  <si>
    <t>RSP</t>
  </si>
  <si>
    <t>RSP Home</t>
  </si>
  <si>
    <t>Maintenance</t>
  </si>
  <si>
    <t>Specialty Truck</t>
  </si>
  <si>
    <t>Van 1/2</t>
  </si>
  <si>
    <t>Van 3</t>
  </si>
  <si>
    <t>CC Bus Garage</t>
  </si>
  <si>
    <t>Cultivate</t>
  </si>
  <si>
    <t>RSP/ATC</t>
  </si>
  <si>
    <t>Southgate/Gateway</t>
  </si>
  <si>
    <t>Van 2</t>
  </si>
  <si>
    <t>Bus 1</t>
  </si>
  <si>
    <t>Bus 2</t>
  </si>
  <si>
    <t>Ross</t>
  </si>
  <si>
    <t xml:space="preserve">Cultivate </t>
  </si>
  <si>
    <t>MS Basketball</t>
  </si>
  <si>
    <t>Lloyd HS</t>
  </si>
  <si>
    <t>Wheeler</t>
  </si>
  <si>
    <t>Academic Team</t>
  </si>
  <si>
    <t>Girls Basketball</t>
  </si>
  <si>
    <t>Boys Basketball</t>
  </si>
  <si>
    <t>Boone Co HS</t>
  </si>
  <si>
    <t>Notre Dame</t>
  </si>
  <si>
    <t>TRANSPORTATION REPORT, January, 2026</t>
  </si>
  <si>
    <t>Villa Madonna</t>
  </si>
  <si>
    <t>Campbell County MS</t>
  </si>
  <si>
    <t>Ludlow</t>
  </si>
  <si>
    <t>Bracken County MS</t>
  </si>
  <si>
    <t>Holmes</t>
  </si>
  <si>
    <t>Track</t>
  </si>
  <si>
    <t>Louisville Eastern</t>
  </si>
  <si>
    <t>Holy Cross</t>
  </si>
  <si>
    <t>Cheer</t>
  </si>
  <si>
    <t>Beechwood</t>
  </si>
  <si>
    <t>Dayton</t>
  </si>
  <si>
    <t>IHM</t>
  </si>
  <si>
    <t>TRANSPORTATION REPORT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</si>
</sst>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mm/dd/yy;@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7" fontId="1" fillId="0" borderId="0" xfId="0" applyNumberFormat="1" applyFont="1" applyAlignment="1">
      <alignment horizontal="center"/>
    </xf>
    <xf numFmtId="16" fontId="3" fillId="0" borderId="0" xfId="0" applyNumberFormat="1" applyFont="1" applyAlignment="1">
      <alignment horizontal="center"/>
    </xf>
    <xf numFmtId="14" fontId="0" fillId="0" borderId="0" xfId="0" applyNumberFormat="1"/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0" xfId="0" applyFont="1"/>
    <xf numFmtId="14" fontId="3" fillId="0" borderId="0" xfId="0" applyNumberFormat="1" applyFont="1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workbookViewId="0">
      <pane ySplit="3" topLeftCell="A28" activePane="bottomLeft" state="frozen"/>
      <selection pane="bottomLeft" activeCell="A4" sqref="A4:A19"/>
    </sheetView>
  </sheetViews>
  <sheetFormatPr defaultRowHeight="14.4" x14ac:dyDescent="0.3"/>
  <cols>
    <col min="1" max="1" width="9.5546875" customWidth="1"/>
    <col min="2" max="2" width="13.21875" style="1" customWidth="1"/>
    <col min="3" max="3" width="20.21875" customWidth="1"/>
    <col min="4" max="4" width="8" style="1" customWidth="1"/>
    <col min="5" max="5" width="38.21875" customWidth="1"/>
    <col min="8" max="8" width="11.21875" bestFit="1" customWidth="1"/>
    <col min="9" max="9" width="16.77734375" customWidth="1"/>
    <col min="10" max="10" width="12.77734375" customWidth="1"/>
  </cols>
  <sheetData>
    <row r="1" spans="1:10" ht="15.6" x14ac:dyDescent="0.3">
      <c r="A1" s="1"/>
      <c r="B1" s="2"/>
      <c r="C1" s="1"/>
      <c r="E1" s="2" t="s">
        <v>0</v>
      </c>
      <c r="F1" s="2"/>
      <c r="G1" s="1"/>
      <c r="H1" s="1"/>
      <c r="I1" s="3"/>
      <c r="J1" s="3"/>
    </row>
    <row r="2" spans="1:10" ht="15.6" x14ac:dyDescent="0.3">
      <c r="A2" s="1"/>
      <c r="B2" s="4"/>
      <c r="C2" s="4"/>
      <c r="D2" s="4"/>
      <c r="E2" s="2" t="s">
        <v>41</v>
      </c>
      <c r="F2" s="2"/>
      <c r="G2" s="4"/>
      <c r="H2" s="4"/>
      <c r="I2" s="5"/>
      <c r="J2" s="5"/>
    </row>
    <row r="3" spans="1:10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</row>
    <row r="4" spans="1:10" x14ac:dyDescent="0.3">
      <c r="A4" s="12">
        <v>46028</v>
      </c>
      <c r="B4" s="11" t="s">
        <v>16</v>
      </c>
      <c r="C4" s="10" t="s">
        <v>26</v>
      </c>
      <c r="D4" s="11">
        <v>60</v>
      </c>
      <c r="E4" s="10" t="s">
        <v>26</v>
      </c>
      <c r="F4" s="11">
        <v>24</v>
      </c>
      <c r="G4" s="11">
        <v>2.5</v>
      </c>
      <c r="H4" s="8">
        <f t="shared" ref="H4:H12" si="0">D4*3</f>
        <v>180</v>
      </c>
      <c r="I4" s="8">
        <f t="shared" ref="I4:I12" si="1">G4*23.63</f>
        <v>59.074999999999996</v>
      </c>
      <c r="J4" s="9">
        <v>239.08</v>
      </c>
    </row>
    <row r="5" spans="1:10" x14ac:dyDescent="0.3">
      <c r="A5" s="12">
        <v>46029</v>
      </c>
      <c r="B5" s="11" t="s">
        <v>16</v>
      </c>
      <c r="C5" s="10" t="s">
        <v>26</v>
      </c>
      <c r="D5" s="11">
        <v>60</v>
      </c>
      <c r="E5" s="10" t="s">
        <v>26</v>
      </c>
      <c r="F5" s="11">
        <v>24</v>
      </c>
      <c r="G5" s="11">
        <v>2.5</v>
      </c>
      <c r="H5" s="8">
        <f t="shared" si="0"/>
        <v>180</v>
      </c>
      <c r="I5" s="8">
        <f t="shared" si="1"/>
        <v>59.074999999999996</v>
      </c>
      <c r="J5" s="9">
        <f t="shared" ref="J5:J12" si="2">SUM(H5:I5)</f>
        <v>239.07499999999999</v>
      </c>
    </row>
    <row r="6" spans="1:10" x14ac:dyDescent="0.3">
      <c r="A6" s="12">
        <v>46030</v>
      </c>
      <c r="B6" s="11" t="s">
        <v>16</v>
      </c>
      <c r="C6" s="10" t="s">
        <v>26</v>
      </c>
      <c r="D6" s="11">
        <v>60</v>
      </c>
      <c r="E6" s="10" t="s">
        <v>26</v>
      </c>
      <c r="F6" s="11">
        <v>24</v>
      </c>
      <c r="G6" s="11">
        <v>2.5</v>
      </c>
      <c r="H6" s="8">
        <f t="shared" si="0"/>
        <v>180</v>
      </c>
      <c r="I6" s="8">
        <f t="shared" si="1"/>
        <v>59.074999999999996</v>
      </c>
      <c r="J6" s="9">
        <f t="shared" si="2"/>
        <v>239.07499999999999</v>
      </c>
    </row>
    <row r="7" spans="1:10" x14ac:dyDescent="0.3">
      <c r="A7" s="12">
        <v>46031</v>
      </c>
      <c r="B7" s="11" t="s">
        <v>16</v>
      </c>
      <c r="C7" s="10" t="s">
        <v>26</v>
      </c>
      <c r="D7" s="11">
        <v>60</v>
      </c>
      <c r="E7" s="10" t="s">
        <v>26</v>
      </c>
      <c r="F7" s="11">
        <v>24</v>
      </c>
      <c r="G7" s="11">
        <v>2.5</v>
      </c>
      <c r="H7" s="8">
        <f t="shared" si="0"/>
        <v>180</v>
      </c>
      <c r="I7" s="8">
        <f t="shared" si="1"/>
        <v>59.074999999999996</v>
      </c>
      <c r="J7" s="9">
        <f t="shared" si="2"/>
        <v>239.07499999999999</v>
      </c>
    </row>
    <row r="8" spans="1:10" x14ac:dyDescent="0.3">
      <c r="A8" s="12">
        <v>46034</v>
      </c>
      <c r="B8" s="11" t="s">
        <v>16</v>
      </c>
      <c r="C8" s="10" t="s">
        <v>26</v>
      </c>
      <c r="D8" s="11">
        <v>60</v>
      </c>
      <c r="E8" s="10" t="s">
        <v>26</v>
      </c>
      <c r="F8" s="11">
        <v>24</v>
      </c>
      <c r="G8" s="11">
        <v>2.5</v>
      </c>
      <c r="H8" s="8">
        <f t="shared" si="0"/>
        <v>180</v>
      </c>
      <c r="I8" s="8">
        <f t="shared" si="1"/>
        <v>59.074999999999996</v>
      </c>
      <c r="J8" s="9">
        <f t="shared" si="2"/>
        <v>239.07499999999999</v>
      </c>
    </row>
    <row r="9" spans="1:10" x14ac:dyDescent="0.3">
      <c r="A9" s="12">
        <v>46035</v>
      </c>
      <c r="B9" s="11" t="s">
        <v>16</v>
      </c>
      <c r="C9" s="10" t="s">
        <v>26</v>
      </c>
      <c r="D9" s="11">
        <v>60</v>
      </c>
      <c r="E9" s="10" t="s">
        <v>26</v>
      </c>
      <c r="F9" s="11">
        <v>24</v>
      </c>
      <c r="G9" s="11">
        <v>2.5</v>
      </c>
      <c r="H9" s="8">
        <f t="shared" si="0"/>
        <v>180</v>
      </c>
      <c r="I9" s="8">
        <f t="shared" si="1"/>
        <v>59.074999999999996</v>
      </c>
      <c r="J9" s="9">
        <f t="shared" si="2"/>
        <v>239.07499999999999</v>
      </c>
    </row>
    <row r="10" spans="1:10" x14ac:dyDescent="0.3">
      <c r="A10" s="12">
        <v>46036</v>
      </c>
      <c r="B10" s="11" t="s">
        <v>16</v>
      </c>
      <c r="C10" s="10" t="s">
        <v>26</v>
      </c>
      <c r="D10" s="11">
        <v>60</v>
      </c>
      <c r="E10" s="10" t="s">
        <v>26</v>
      </c>
      <c r="F10" s="11">
        <v>24</v>
      </c>
      <c r="G10" s="11">
        <v>2.5</v>
      </c>
      <c r="H10" s="8">
        <f t="shared" si="0"/>
        <v>180</v>
      </c>
      <c r="I10" s="8">
        <f t="shared" si="1"/>
        <v>59.074999999999996</v>
      </c>
      <c r="J10" s="9">
        <f t="shared" si="2"/>
        <v>239.07499999999999</v>
      </c>
    </row>
    <row r="11" spans="1:10" x14ac:dyDescent="0.3">
      <c r="A11" s="12">
        <v>46037</v>
      </c>
      <c r="B11" s="11" t="s">
        <v>16</v>
      </c>
      <c r="C11" s="10" t="s">
        <v>26</v>
      </c>
      <c r="D11" s="11">
        <v>60</v>
      </c>
      <c r="E11" s="10" t="s">
        <v>26</v>
      </c>
      <c r="F11" s="11">
        <v>24</v>
      </c>
      <c r="G11" s="11">
        <v>2.5</v>
      </c>
      <c r="H11" s="8">
        <f t="shared" si="0"/>
        <v>180</v>
      </c>
      <c r="I11" s="8">
        <f t="shared" si="1"/>
        <v>59.074999999999996</v>
      </c>
      <c r="J11" s="9">
        <f t="shared" si="2"/>
        <v>239.07499999999999</v>
      </c>
    </row>
    <row r="12" spans="1:10" x14ac:dyDescent="0.3">
      <c r="A12" s="12">
        <v>46038</v>
      </c>
      <c r="B12" s="11" t="s">
        <v>16</v>
      </c>
      <c r="C12" s="10" t="s">
        <v>26</v>
      </c>
      <c r="D12" s="11">
        <v>60</v>
      </c>
      <c r="E12" s="10" t="s">
        <v>26</v>
      </c>
      <c r="F12" s="11">
        <v>24</v>
      </c>
      <c r="G12" s="11">
        <v>2.5</v>
      </c>
      <c r="H12" s="8">
        <f t="shared" si="0"/>
        <v>180</v>
      </c>
      <c r="I12" s="8">
        <f t="shared" si="1"/>
        <v>59.074999999999996</v>
      </c>
      <c r="J12" s="9">
        <f t="shared" si="2"/>
        <v>239.07499999999999</v>
      </c>
    </row>
    <row r="13" spans="1:10" ht="12.6" customHeight="1" x14ac:dyDescent="0.3">
      <c r="A13" s="12">
        <v>46042</v>
      </c>
      <c r="B13" s="11" t="s">
        <v>16</v>
      </c>
      <c r="C13" s="10" t="s">
        <v>26</v>
      </c>
      <c r="D13" s="11">
        <v>60</v>
      </c>
      <c r="E13" s="10" t="s">
        <v>26</v>
      </c>
      <c r="F13" s="11">
        <v>24</v>
      </c>
      <c r="G13" s="11">
        <v>2.5</v>
      </c>
      <c r="H13" s="8">
        <f t="shared" ref="H13:H19" si="3">D13*3</f>
        <v>180</v>
      </c>
      <c r="I13" s="8">
        <f t="shared" ref="I13:I19" si="4">G13*23.63</f>
        <v>59.074999999999996</v>
      </c>
      <c r="J13" s="9">
        <f t="shared" ref="J13:J19" si="5">SUM(H13:I13)</f>
        <v>239.07499999999999</v>
      </c>
    </row>
    <row r="14" spans="1:10" x14ac:dyDescent="0.3">
      <c r="A14" s="12">
        <v>46043</v>
      </c>
      <c r="B14" s="11" t="s">
        <v>16</v>
      </c>
      <c r="C14" s="10" t="s">
        <v>26</v>
      </c>
      <c r="D14" s="11">
        <v>60</v>
      </c>
      <c r="E14" s="10" t="s">
        <v>26</v>
      </c>
      <c r="F14" s="11">
        <v>24</v>
      </c>
      <c r="G14" s="11">
        <v>2.5</v>
      </c>
      <c r="H14" s="8">
        <f t="shared" si="3"/>
        <v>180</v>
      </c>
      <c r="I14" s="8">
        <f t="shared" si="4"/>
        <v>59.074999999999996</v>
      </c>
      <c r="J14" s="9">
        <f t="shared" si="5"/>
        <v>239.07499999999999</v>
      </c>
    </row>
    <row r="15" spans="1:10" x14ac:dyDescent="0.3">
      <c r="A15" s="12">
        <v>46044</v>
      </c>
      <c r="B15" s="11" t="s">
        <v>16</v>
      </c>
      <c r="C15" s="10" t="s">
        <v>26</v>
      </c>
      <c r="D15" s="11">
        <v>60</v>
      </c>
      <c r="E15" s="10" t="s">
        <v>26</v>
      </c>
      <c r="F15" s="11">
        <v>24</v>
      </c>
      <c r="G15" s="11">
        <v>2.5</v>
      </c>
      <c r="H15" s="8">
        <f t="shared" si="3"/>
        <v>180</v>
      </c>
      <c r="I15" s="8">
        <f t="shared" si="4"/>
        <v>59.074999999999996</v>
      </c>
      <c r="J15" s="9">
        <f t="shared" si="5"/>
        <v>239.07499999999999</v>
      </c>
    </row>
    <row r="16" spans="1:10" x14ac:dyDescent="0.3">
      <c r="A16" s="12">
        <v>46045</v>
      </c>
      <c r="B16" s="11" t="s">
        <v>16</v>
      </c>
      <c r="C16" s="10" t="s">
        <v>26</v>
      </c>
      <c r="D16" s="11">
        <v>60</v>
      </c>
      <c r="E16" s="10" t="s">
        <v>26</v>
      </c>
      <c r="F16" s="11">
        <v>24</v>
      </c>
      <c r="G16" s="11">
        <v>2.5</v>
      </c>
      <c r="H16" s="8">
        <f t="shared" si="3"/>
        <v>180</v>
      </c>
      <c r="I16" s="8">
        <f t="shared" si="4"/>
        <v>59.074999999999996</v>
      </c>
      <c r="J16" s="9">
        <f t="shared" si="5"/>
        <v>239.07499999999999</v>
      </c>
    </row>
    <row r="17" spans="1:10" x14ac:dyDescent="0.3">
      <c r="A17" s="12">
        <v>46050</v>
      </c>
      <c r="B17" s="11" t="s">
        <v>16</v>
      </c>
      <c r="C17" s="10" t="s">
        <v>26</v>
      </c>
      <c r="D17" s="11">
        <v>60</v>
      </c>
      <c r="E17" s="10" t="s">
        <v>26</v>
      </c>
      <c r="F17" s="11">
        <v>24</v>
      </c>
      <c r="G17" s="11">
        <v>2.5</v>
      </c>
      <c r="H17" s="8">
        <f t="shared" si="3"/>
        <v>180</v>
      </c>
      <c r="I17" s="8">
        <f t="shared" si="4"/>
        <v>59.074999999999996</v>
      </c>
      <c r="J17" s="9">
        <f t="shared" si="5"/>
        <v>239.07499999999999</v>
      </c>
    </row>
    <row r="18" spans="1:10" x14ac:dyDescent="0.3">
      <c r="A18" s="12">
        <v>46051</v>
      </c>
      <c r="B18" s="11" t="s">
        <v>16</v>
      </c>
      <c r="C18" s="10" t="s">
        <v>26</v>
      </c>
      <c r="D18" s="11">
        <v>60</v>
      </c>
      <c r="E18" s="10" t="s">
        <v>26</v>
      </c>
      <c r="F18" s="11">
        <v>24</v>
      </c>
      <c r="G18" s="11">
        <v>2.5</v>
      </c>
      <c r="H18" s="8">
        <f t="shared" si="3"/>
        <v>180</v>
      </c>
      <c r="I18" s="8">
        <f t="shared" si="4"/>
        <v>59.074999999999996</v>
      </c>
      <c r="J18" s="9">
        <f t="shared" si="5"/>
        <v>239.07499999999999</v>
      </c>
    </row>
    <row r="19" spans="1:10" x14ac:dyDescent="0.3">
      <c r="A19" s="12">
        <v>46052</v>
      </c>
      <c r="B19" s="11" t="s">
        <v>16</v>
      </c>
      <c r="C19" s="10" t="s">
        <v>26</v>
      </c>
      <c r="D19" s="11">
        <v>60</v>
      </c>
      <c r="E19" s="10" t="s">
        <v>26</v>
      </c>
      <c r="F19" s="11">
        <v>24</v>
      </c>
      <c r="G19" s="11">
        <v>2.5</v>
      </c>
      <c r="H19" s="8">
        <f t="shared" si="3"/>
        <v>180</v>
      </c>
      <c r="I19" s="8">
        <f t="shared" si="4"/>
        <v>59.074999999999996</v>
      </c>
      <c r="J19" s="9">
        <f t="shared" si="5"/>
        <v>239.07499999999999</v>
      </c>
    </row>
    <row r="20" spans="1:10" ht="16.8" customHeight="1" x14ac:dyDescent="0.3">
      <c r="A20" s="12">
        <v>46043</v>
      </c>
      <c r="B20" s="21" t="s">
        <v>16</v>
      </c>
      <c r="C20" s="10" t="s">
        <v>20</v>
      </c>
      <c r="D20" s="11">
        <v>30</v>
      </c>
      <c r="E20" s="10" t="s">
        <v>24</v>
      </c>
      <c r="F20" s="11">
        <v>24</v>
      </c>
      <c r="G20" s="11">
        <v>2.5</v>
      </c>
      <c r="H20" s="8">
        <f t="shared" ref="H20" si="6">D20*3</f>
        <v>90</v>
      </c>
      <c r="I20" s="8">
        <f t="shared" ref="I20" si="7">G20*23.63</f>
        <v>59.074999999999996</v>
      </c>
      <c r="J20" s="9">
        <f t="shared" ref="J20" si="8">SUM(H20:I20)</f>
        <v>149.07499999999999</v>
      </c>
    </row>
    <row r="21" spans="1:10" x14ac:dyDescent="0.3">
      <c r="A21" s="12">
        <v>46051</v>
      </c>
      <c r="B21" s="11" t="s">
        <v>16</v>
      </c>
      <c r="C21" s="10" t="s">
        <v>20</v>
      </c>
      <c r="D21" s="11">
        <v>16</v>
      </c>
      <c r="E21" s="10" t="s">
        <v>21</v>
      </c>
      <c r="F21" s="11" t="s">
        <v>22</v>
      </c>
      <c r="G21" s="11">
        <v>1</v>
      </c>
      <c r="H21" s="8">
        <f t="shared" ref="H21" si="9">D21*3</f>
        <v>48</v>
      </c>
      <c r="I21" s="8">
        <f t="shared" ref="I21:I24" si="10">G21*23.63</f>
        <v>23.63</v>
      </c>
      <c r="J21" s="9">
        <f t="shared" ref="J21" si="11">SUM(H21:I21)</f>
        <v>71.63</v>
      </c>
    </row>
    <row r="22" spans="1:10" x14ac:dyDescent="0.3">
      <c r="A22" s="12">
        <v>46052</v>
      </c>
      <c r="B22" s="11" t="s">
        <v>16</v>
      </c>
      <c r="C22" s="10" t="s">
        <v>20</v>
      </c>
      <c r="D22" s="11">
        <v>16</v>
      </c>
      <c r="E22" s="10" t="s">
        <v>21</v>
      </c>
      <c r="F22" s="11" t="s">
        <v>23</v>
      </c>
      <c r="G22" s="11">
        <v>1</v>
      </c>
      <c r="H22" s="8">
        <f t="shared" ref="H22" si="12">D22*3</f>
        <v>48</v>
      </c>
      <c r="I22" s="8">
        <f t="shared" ref="I22" si="13">G22*23.63</f>
        <v>23.63</v>
      </c>
      <c r="J22" s="9">
        <f t="shared" ref="J22" si="14">SUM(H22:I22)</f>
        <v>71.63</v>
      </c>
    </row>
    <row r="23" spans="1:10" x14ac:dyDescent="0.3">
      <c r="A23" s="12">
        <v>46044</v>
      </c>
      <c r="B23" s="11" t="s">
        <v>16</v>
      </c>
      <c r="C23" s="10" t="s">
        <v>20</v>
      </c>
      <c r="D23" s="11">
        <v>30</v>
      </c>
      <c r="E23" s="10" t="s">
        <v>24</v>
      </c>
      <c r="F23" s="16" t="s">
        <v>29</v>
      </c>
      <c r="G23" s="11">
        <v>2</v>
      </c>
      <c r="H23" s="8">
        <f t="shared" ref="H23" si="15">D23*3</f>
        <v>90</v>
      </c>
      <c r="I23" s="8">
        <f t="shared" si="10"/>
        <v>47.26</v>
      </c>
      <c r="J23" s="9">
        <f t="shared" ref="J23" si="16">SUM(H23:I23)</f>
        <v>137.26</v>
      </c>
    </row>
    <row r="24" spans="1:10" x14ac:dyDescent="0.3">
      <c r="A24" s="12">
        <v>46045</v>
      </c>
      <c r="B24" s="11" t="s">
        <v>16</v>
      </c>
      <c r="C24" s="10" t="s">
        <v>20</v>
      </c>
      <c r="D24" s="11">
        <v>30</v>
      </c>
      <c r="E24" s="10" t="s">
        <v>24</v>
      </c>
      <c r="F24" s="11" t="s">
        <v>30</v>
      </c>
      <c r="G24" s="11">
        <v>2</v>
      </c>
      <c r="H24" s="8">
        <f t="shared" ref="H24" si="17">D24*3</f>
        <v>90</v>
      </c>
      <c r="I24" s="8">
        <f t="shared" si="10"/>
        <v>47.26</v>
      </c>
      <c r="J24" s="9">
        <f t="shared" ref="J24" si="18">SUM(H24:I24)</f>
        <v>137.26</v>
      </c>
    </row>
    <row r="25" spans="1:10" x14ac:dyDescent="0.3">
      <c r="A25" s="12"/>
      <c r="B25" s="11"/>
      <c r="C25" s="10"/>
      <c r="D25" s="11">
        <f>SUM(D4:D24)</f>
        <v>1082</v>
      </c>
      <c r="E25" s="10"/>
      <c r="F25" s="11"/>
      <c r="G25" s="11">
        <v>66</v>
      </c>
      <c r="H25" s="8">
        <f>SUM(H4:H24)</f>
        <v>3246</v>
      </c>
      <c r="I25" s="8">
        <v>1087.06</v>
      </c>
      <c r="J25" s="9">
        <v>4333.0600000000004</v>
      </c>
    </row>
    <row r="26" spans="1:10" x14ac:dyDescent="0.3">
      <c r="A26" s="23" t="s">
        <v>12</v>
      </c>
      <c r="B26" s="23"/>
      <c r="C26" s="23"/>
      <c r="D26" s="23"/>
      <c r="E26" s="23"/>
      <c r="F26" s="23"/>
      <c r="G26" s="23"/>
      <c r="H26" s="23"/>
      <c r="I26" s="23"/>
      <c r="J26" s="23"/>
    </row>
    <row r="27" spans="1:10" x14ac:dyDescent="0.3">
      <c r="A27" s="12">
        <v>45993</v>
      </c>
      <c r="B27" s="11" t="s">
        <v>35</v>
      </c>
      <c r="C27" s="10" t="s">
        <v>36</v>
      </c>
      <c r="D27" s="11">
        <v>16</v>
      </c>
      <c r="E27" s="10" t="s">
        <v>40</v>
      </c>
      <c r="F27" s="11" t="s">
        <v>28</v>
      </c>
      <c r="G27" s="11">
        <v>2.5</v>
      </c>
      <c r="H27" s="8">
        <v>40</v>
      </c>
      <c r="I27" s="8">
        <f t="shared" ref="I27:I32" si="19">G27*23.63</f>
        <v>59.074999999999996</v>
      </c>
      <c r="J27" s="9">
        <f t="shared" ref="J27" si="20">SUM(H27:I27)</f>
        <v>99.074999999999989</v>
      </c>
    </row>
    <row r="28" spans="1:10" ht="13.8" customHeight="1" x14ac:dyDescent="0.3">
      <c r="A28" s="12">
        <v>46000</v>
      </c>
      <c r="B28" s="11" t="s">
        <v>35</v>
      </c>
      <c r="C28" s="10" t="s">
        <v>36</v>
      </c>
      <c r="D28" s="11">
        <v>30</v>
      </c>
      <c r="E28" s="10" t="s">
        <v>34</v>
      </c>
      <c r="F28" s="11" t="s">
        <v>28</v>
      </c>
      <c r="G28" s="11">
        <v>2.5</v>
      </c>
      <c r="H28" s="8">
        <v>75</v>
      </c>
      <c r="I28" s="8">
        <f t="shared" si="19"/>
        <v>59.074999999999996</v>
      </c>
      <c r="J28" s="9">
        <f t="shared" ref="J28:J31" si="21">SUM(H28:I28)</f>
        <v>134.07499999999999</v>
      </c>
    </row>
    <row r="29" spans="1:10" x14ac:dyDescent="0.3">
      <c r="A29" s="12"/>
      <c r="B29" s="11"/>
      <c r="C29" s="10"/>
      <c r="D29" s="11"/>
      <c r="E29" s="10"/>
      <c r="F29" s="11"/>
      <c r="G29" s="11"/>
      <c r="H29" s="8">
        <f t="shared" ref="H29:H31" si="22">D29*3</f>
        <v>0</v>
      </c>
      <c r="I29" s="8">
        <f t="shared" si="19"/>
        <v>0</v>
      </c>
      <c r="J29" s="9">
        <f t="shared" si="21"/>
        <v>0</v>
      </c>
    </row>
    <row r="30" spans="1:10" x14ac:dyDescent="0.3">
      <c r="A30" s="12"/>
      <c r="B30" s="11"/>
      <c r="C30" s="10"/>
      <c r="D30" s="11"/>
      <c r="E30" s="10"/>
      <c r="F30" s="11"/>
      <c r="G30" s="11"/>
      <c r="H30" s="8">
        <f t="shared" si="22"/>
        <v>0</v>
      </c>
      <c r="I30" s="8">
        <f t="shared" si="19"/>
        <v>0</v>
      </c>
      <c r="J30" s="9">
        <f t="shared" si="21"/>
        <v>0</v>
      </c>
    </row>
    <row r="31" spans="1:10" x14ac:dyDescent="0.3">
      <c r="A31" s="12"/>
      <c r="B31" s="11"/>
      <c r="C31" s="10"/>
      <c r="D31" s="11"/>
      <c r="E31" s="10"/>
      <c r="F31" s="11"/>
      <c r="G31" s="11"/>
      <c r="H31" s="8">
        <f t="shared" si="22"/>
        <v>0</v>
      </c>
      <c r="I31" s="8">
        <f t="shared" si="19"/>
        <v>0</v>
      </c>
      <c r="J31" s="9">
        <f t="shared" si="21"/>
        <v>0</v>
      </c>
    </row>
    <row r="32" spans="1:10" x14ac:dyDescent="0.3">
      <c r="A32" s="12"/>
      <c r="B32" s="11"/>
      <c r="C32" s="10"/>
      <c r="D32" s="11"/>
      <c r="E32" s="10"/>
      <c r="F32" s="11"/>
      <c r="G32" s="11"/>
      <c r="H32" s="8">
        <f>D32*3</f>
        <v>0</v>
      </c>
      <c r="I32" s="8">
        <f t="shared" si="19"/>
        <v>0</v>
      </c>
      <c r="J32" s="9">
        <f>SUM(H32:I32)</f>
        <v>0</v>
      </c>
    </row>
    <row r="33" spans="1:11" x14ac:dyDescent="0.3">
      <c r="A33" s="12"/>
      <c r="B33" s="11"/>
      <c r="C33" s="10"/>
      <c r="D33" s="11">
        <v>46</v>
      </c>
      <c r="E33" s="10"/>
      <c r="F33" s="11"/>
      <c r="G33" s="11"/>
      <c r="H33" s="8">
        <v>115</v>
      </c>
      <c r="I33" s="8">
        <f>SUM(I27:I32)</f>
        <v>118.14999999999999</v>
      </c>
      <c r="J33" s="9">
        <f>SUM(J27:J32)</f>
        <v>233.14999999999998</v>
      </c>
    </row>
    <row r="34" spans="1:11" x14ac:dyDescent="0.3">
      <c r="A34" s="23" t="s">
        <v>13</v>
      </c>
      <c r="B34" s="23"/>
      <c r="C34" s="23"/>
      <c r="D34" s="23"/>
      <c r="E34" s="23"/>
      <c r="F34" s="23"/>
      <c r="G34" s="23"/>
      <c r="H34" s="23"/>
      <c r="I34" s="23"/>
      <c r="J34" s="23"/>
    </row>
    <row r="35" spans="1:11" x14ac:dyDescent="0.3">
      <c r="A35" s="12">
        <v>46028</v>
      </c>
      <c r="B35" s="11" t="s">
        <v>16</v>
      </c>
      <c r="C35" s="10" t="s">
        <v>37</v>
      </c>
      <c r="D35" s="11">
        <v>34</v>
      </c>
      <c r="E35" s="10" t="s">
        <v>42</v>
      </c>
      <c r="F35" s="11">
        <v>24</v>
      </c>
      <c r="G35" s="11">
        <v>4.5</v>
      </c>
      <c r="H35" s="8">
        <f t="shared" ref="H35" si="23">D35*3</f>
        <v>102</v>
      </c>
      <c r="I35" s="8">
        <f>G35*23.63</f>
        <v>106.33499999999999</v>
      </c>
      <c r="J35" s="9">
        <f t="shared" ref="J35:J41" si="24">SUM(H35:I35)</f>
        <v>208.33499999999998</v>
      </c>
    </row>
    <row r="36" spans="1:11" x14ac:dyDescent="0.3">
      <c r="A36" s="12">
        <v>46029</v>
      </c>
      <c r="B36" s="11" t="s">
        <v>16</v>
      </c>
      <c r="C36" s="10" t="s">
        <v>33</v>
      </c>
      <c r="D36" s="11">
        <v>24</v>
      </c>
      <c r="E36" s="10" t="s">
        <v>43</v>
      </c>
      <c r="F36" s="11">
        <v>24</v>
      </c>
      <c r="G36" s="11">
        <v>3.5</v>
      </c>
      <c r="H36" s="8">
        <f t="shared" ref="H36:H41" si="25">D36*3</f>
        <v>72</v>
      </c>
      <c r="I36" s="8">
        <f>G36*23.63</f>
        <v>82.704999999999998</v>
      </c>
      <c r="J36" s="9">
        <f t="shared" si="24"/>
        <v>154.70499999999998</v>
      </c>
    </row>
    <row r="37" spans="1:11" x14ac:dyDescent="0.3">
      <c r="A37" s="12">
        <v>46031</v>
      </c>
      <c r="B37" s="11" t="s">
        <v>16</v>
      </c>
      <c r="C37" s="10" t="s">
        <v>38</v>
      </c>
      <c r="D37" s="11">
        <v>16</v>
      </c>
      <c r="E37" s="10" t="s">
        <v>44</v>
      </c>
      <c r="F37" s="11">
        <v>24</v>
      </c>
      <c r="G37" s="11">
        <v>6</v>
      </c>
      <c r="H37" s="8">
        <f t="shared" si="25"/>
        <v>48</v>
      </c>
      <c r="I37" s="8">
        <f>G37*23.63</f>
        <v>141.78</v>
      </c>
      <c r="J37" s="9">
        <f t="shared" si="24"/>
        <v>189.78</v>
      </c>
    </row>
    <row r="38" spans="1:11" x14ac:dyDescent="0.3">
      <c r="A38" s="12">
        <v>46034</v>
      </c>
      <c r="B38" s="11" t="s">
        <v>16</v>
      </c>
      <c r="C38" s="10" t="s">
        <v>33</v>
      </c>
      <c r="D38" s="11">
        <v>85</v>
      </c>
      <c r="E38" s="10" t="s">
        <v>45</v>
      </c>
      <c r="F38" s="11">
        <v>24</v>
      </c>
      <c r="G38" s="11">
        <v>4</v>
      </c>
      <c r="H38" s="8">
        <f t="shared" si="25"/>
        <v>255</v>
      </c>
      <c r="I38" s="8">
        <f>G38*43.63</f>
        <v>174.52</v>
      </c>
      <c r="J38" s="9">
        <f t="shared" si="24"/>
        <v>429.52</v>
      </c>
    </row>
    <row r="39" spans="1:11" x14ac:dyDescent="0.3">
      <c r="A39" s="12">
        <v>46035</v>
      </c>
      <c r="B39" s="11" t="s">
        <v>16</v>
      </c>
      <c r="C39" s="10" t="s">
        <v>38</v>
      </c>
      <c r="D39" s="11">
        <v>16</v>
      </c>
      <c r="E39" s="10" t="s">
        <v>49</v>
      </c>
      <c r="F39" s="11">
        <v>24</v>
      </c>
      <c r="G39" s="11">
        <v>3.5</v>
      </c>
      <c r="H39" s="8">
        <f t="shared" si="25"/>
        <v>48</v>
      </c>
      <c r="I39" s="8">
        <f t="shared" ref="I39:I41" si="26">G39*23.63</f>
        <v>82.704999999999998</v>
      </c>
      <c r="J39" s="9">
        <f t="shared" si="24"/>
        <v>130.70499999999998</v>
      </c>
    </row>
    <row r="40" spans="1:11" x14ac:dyDescent="0.3">
      <c r="A40" s="12">
        <v>46039</v>
      </c>
      <c r="B40" s="11" t="s">
        <v>16</v>
      </c>
      <c r="C40" s="10" t="s">
        <v>47</v>
      </c>
      <c r="D40" s="11">
        <v>206</v>
      </c>
      <c r="E40" s="10" t="s">
        <v>48</v>
      </c>
      <c r="F40" s="11">
        <v>24</v>
      </c>
      <c r="G40" s="11">
        <v>13.25</v>
      </c>
      <c r="H40" s="8">
        <f t="shared" si="25"/>
        <v>618</v>
      </c>
      <c r="I40" s="8">
        <f t="shared" si="26"/>
        <v>313.09749999999997</v>
      </c>
      <c r="J40" s="9">
        <f t="shared" si="24"/>
        <v>931.09749999999997</v>
      </c>
    </row>
    <row r="41" spans="1:11" x14ac:dyDescent="0.3">
      <c r="A41" s="12">
        <v>46042</v>
      </c>
      <c r="B41" s="11" t="s">
        <v>16</v>
      </c>
      <c r="C41" s="10" t="s">
        <v>38</v>
      </c>
      <c r="D41" s="11">
        <v>16</v>
      </c>
      <c r="E41" s="10" t="s">
        <v>46</v>
      </c>
      <c r="F41" s="11">
        <v>24</v>
      </c>
      <c r="G41" s="11">
        <v>4.25</v>
      </c>
      <c r="H41" s="8">
        <f t="shared" si="25"/>
        <v>48</v>
      </c>
      <c r="I41" s="8">
        <f t="shared" si="26"/>
        <v>100.42749999999999</v>
      </c>
      <c r="J41" s="9">
        <f t="shared" si="24"/>
        <v>148.42750000000001</v>
      </c>
    </row>
    <row r="42" spans="1:11" x14ac:dyDescent="0.3">
      <c r="A42" s="12">
        <v>46046</v>
      </c>
      <c r="B42" s="11" t="s">
        <v>16</v>
      </c>
      <c r="C42" s="10" t="s">
        <v>50</v>
      </c>
      <c r="D42" s="11">
        <v>34</v>
      </c>
      <c r="E42" s="10" t="s">
        <v>39</v>
      </c>
      <c r="F42" s="11">
        <v>24</v>
      </c>
      <c r="G42" s="11">
        <v>4.25</v>
      </c>
      <c r="H42" s="8">
        <f>D42*3</f>
        <v>102</v>
      </c>
      <c r="I42" s="8">
        <f>D42*23.63</f>
        <v>803.42</v>
      </c>
      <c r="J42" s="9">
        <v>905.42</v>
      </c>
      <c r="K42" s="22"/>
    </row>
    <row r="43" spans="1:11" x14ac:dyDescent="0.3">
      <c r="A43" s="12">
        <v>46050</v>
      </c>
      <c r="B43" s="11" t="s">
        <v>16</v>
      </c>
      <c r="C43" s="10" t="s">
        <v>37</v>
      </c>
      <c r="D43" s="11">
        <v>28</v>
      </c>
      <c r="E43" s="10" t="s">
        <v>51</v>
      </c>
      <c r="F43" s="11">
        <v>24</v>
      </c>
      <c r="G43" s="11">
        <v>4.75</v>
      </c>
      <c r="H43" s="8">
        <f>D43*3</f>
        <v>84</v>
      </c>
      <c r="I43" s="8">
        <f>D43*23.63</f>
        <v>661.64</v>
      </c>
      <c r="J43" s="9">
        <f>SUM(H43:I43)</f>
        <v>745.64</v>
      </c>
    </row>
    <row r="44" spans="1:11" x14ac:dyDescent="0.3">
      <c r="A44" s="12"/>
      <c r="B44" s="11"/>
      <c r="C44" s="10"/>
      <c r="D44" s="11">
        <f>SUM(D35:D43)</f>
        <v>459</v>
      </c>
      <c r="E44" s="10"/>
      <c r="F44" s="11"/>
      <c r="G44" s="11">
        <f>SUM(G35:G43)</f>
        <v>48</v>
      </c>
      <c r="H44" s="8">
        <f>SUM(H35:H43)</f>
        <v>1377</v>
      </c>
      <c r="I44" s="8">
        <f>SUM(I35:I43)</f>
        <v>2466.63</v>
      </c>
      <c r="J44" s="9">
        <v>3843.63</v>
      </c>
    </row>
    <row r="45" spans="1:11" x14ac:dyDescent="0.3">
      <c r="A45" s="23" t="s">
        <v>14</v>
      </c>
      <c r="B45" s="23"/>
      <c r="C45" s="23"/>
      <c r="D45" s="23"/>
      <c r="E45" s="23"/>
      <c r="F45" s="23"/>
      <c r="G45" s="23"/>
      <c r="H45" s="23"/>
      <c r="I45" s="23"/>
      <c r="J45" s="23"/>
    </row>
    <row r="46" spans="1:11" x14ac:dyDescent="0.3">
      <c r="A46" s="12">
        <v>46027</v>
      </c>
      <c r="B46" s="11" t="s">
        <v>17</v>
      </c>
      <c r="C46" s="10" t="s">
        <v>38</v>
      </c>
      <c r="D46" s="11">
        <v>4</v>
      </c>
      <c r="E46" s="10" t="s">
        <v>52</v>
      </c>
      <c r="F46" s="11">
        <v>1</v>
      </c>
      <c r="G46" s="11">
        <v>4.5</v>
      </c>
      <c r="H46" s="8">
        <f t="shared" ref="H46:H60" si="27">D46*3</f>
        <v>12</v>
      </c>
      <c r="I46" s="8">
        <f>G46*16.05</f>
        <v>72.225000000000009</v>
      </c>
      <c r="J46" s="9">
        <f t="shared" ref="J46:J60" si="28">SUM(H46:I46)</f>
        <v>84.225000000000009</v>
      </c>
    </row>
    <row r="47" spans="1:11" x14ac:dyDescent="0.3">
      <c r="A47" s="12">
        <v>46028</v>
      </c>
      <c r="B47" s="11" t="s">
        <v>17</v>
      </c>
      <c r="C47" s="10" t="s">
        <v>27</v>
      </c>
      <c r="D47" s="11">
        <v>15</v>
      </c>
      <c r="E47" s="10" t="s">
        <v>27</v>
      </c>
      <c r="F47" s="11">
        <v>1</v>
      </c>
      <c r="G47" s="11">
        <v>1.5</v>
      </c>
      <c r="H47" s="8">
        <f t="shared" si="27"/>
        <v>45</v>
      </c>
      <c r="I47" s="8">
        <f t="shared" ref="I47:I60" si="29">G47*16.05</f>
        <v>24.075000000000003</v>
      </c>
      <c r="J47" s="9">
        <f t="shared" si="28"/>
        <v>69.075000000000003</v>
      </c>
    </row>
    <row r="48" spans="1:11" x14ac:dyDescent="0.3">
      <c r="A48" s="12">
        <v>46029</v>
      </c>
      <c r="B48" s="11" t="s">
        <v>17</v>
      </c>
      <c r="C48" s="10" t="s">
        <v>27</v>
      </c>
      <c r="D48" s="11">
        <v>15</v>
      </c>
      <c r="E48" s="10" t="s">
        <v>27</v>
      </c>
      <c r="F48" s="11">
        <v>1</v>
      </c>
      <c r="G48" s="11">
        <v>1.5</v>
      </c>
      <c r="H48" s="8">
        <f t="shared" si="27"/>
        <v>45</v>
      </c>
      <c r="I48" s="8">
        <f t="shared" si="29"/>
        <v>24.075000000000003</v>
      </c>
      <c r="J48" s="9">
        <f t="shared" si="28"/>
        <v>69.075000000000003</v>
      </c>
    </row>
    <row r="49" spans="1:10" x14ac:dyDescent="0.3">
      <c r="A49" s="12">
        <v>46030</v>
      </c>
      <c r="B49" s="11" t="s">
        <v>17</v>
      </c>
      <c r="C49" s="10" t="s">
        <v>27</v>
      </c>
      <c r="D49" s="11">
        <v>15</v>
      </c>
      <c r="E49" s="10" t="s">
        <v>27</v>
      </c>
      <c r="F49" s="11">
        <v>1</v>
      </c>
      <c r="G49" s="11">
        <v>1.5</v>
      </c>
      <c r="H49" s="8">
        <f t="shared" si="27"/>
        <v>45</v>
      </c>
      <c r="I49" s="8">
        <f t="shared" si="29"/>
        <v>24.075000000000003</v>
      </c>
      <c r="J49" s="9">
        <f t="shared" si="28"/>
        <v>69.075000000000003</v>
      </c>
    </row>
    <row r="50" spans="1:10" x14ac:dyDescent="0.3">
      <c r="A50" s="12">
        <v>46030</v>
      </c>
      <c r="B50" s="11" t="s">
        <v>17</v>
      </c>
      <c r="C50" s="10" t="s">
        <v>33</v>
      </c>
      <c r="D50" s="11">
        <v>16</v>
      </c>
      <c r="E50" s="10" t="s">
        <v>44</v>
      </c>
      <c r="F50" s="11">
        <v>1</v>
      </c>
      <c r="G50" s="11">
        <v>3.75</v>
      </c>
      <c r="H50" s="8">
        <f t="shared" si="27"/>
        <v>48</v>
      </c>
      <c r="I50" s="8">
        <f t="shared" si="29"/>
        <v>60.1875</v>
      </c>
      <c r="J50" s="9">
        <f t="shared" si="28"/>
        <v>108.1875</v>
      </c>
    </row>
    <row r="51" spans="1:10" x14ac:dyDescent="0.3">
      <c r="A51" s="12">
        <v>46031</v>
      </c>
      <c r="B51" s="11" t="s">
        <v>17</v>
      </c>
      <c r="C51" s="10" t="s">
        <v>27</v>
      </c>
      <c r="D51" s="11">
        <v>15</v>
      </c>
      <c r="E51" s="10" t="s">
        <v>27</v>
      </c>
      <c r="F51" s="11">
        <v>1</v>
      </c>
      <c r="G51" s="11">
        <v>1.5</v>
      </c>
      <c r="H51" s="8">
        <f t="shared" si="27"/>
        <v>45</v>
      </c>
      <c r="I51" s="8">
        <f t="shared" si="29"/>
        <v>24.075000000000003</v>
      </c>
      <c r="J51" s="9">
        <f t="shared" si="28"/>
        <v>69.075000000000003</v>
      </c>
    </row>
    <row r="52" spans="1:10" x14ac:dyDescent="0.3">
      <c r="A52" s="12">
        <v>46034</v>
      </c>
      <c r="B52" s="11" t="s">
        <v>17</v>
      </c>
      <c r="C52" s="10" t="s">
        <v>27</v>
      </c>
      <c r="D52" s="11">
        <v>15</v>
      </c>
      <c r="E52" s="10" t="s">
        <v>27</v>
      </c>
      <c r="F52" s="11">
        <v>1</v>
      </c>
      <c r="G52" s="11">
        <v>1.5</v>
      </c>
      <c r="H52" s="8">
        <f t="shared" si="27"/>
        <v>45</v>
      </c>
      <c r="I52" s="8">
        <f t="shared" si="29"/>
        <v>24.075000000000003</v>
      </c>
      <c r="J52" s="9">
        <f t="shared" si="28"/>
        <v>69.075000000000003</v>
      </c>
    </row>
    <row r="53" spans="1:10" x14ac:dyDescent="0.3">
      <c r="A53" s="12">
        <v>46035</v>
      </c>
      <c r="B53" s="11" t="s">
        <v>17</v>
      </c>
      <c r="C53" s="10" t="s">
        <v>27</v>
      </c>
      <c r="D53" s="11">
        <v>15</v>
      </c>
      <c r="E53" s="10" t="s">
        <v>27</v>
      </c>
      <c r="F53" s="11">
        <v>1</v>
      </c>
      <c r="G53" s="11">
        <v>1.5</v>
      </c>
      <c r="H53" s="8">
        <f t="shared" si="27"/>
        <v>45</v>
      </c>
      <c r="I53" s="8">
        <f t="shared" si="29"/>
        <v>24.075000000000003</v>
      </c>
      <c r="J53" s="9">
        <f t="shared" si="28"/>
        <v>69.075000000000003</v>
      </c>
    </row>
    <row r="54" spans="1:10" x14ac:dyDescent="0.3">
      <c r="A54" s="12">
        <v>46036</v>
      </c>
      <c r="B54" s="11" t="s">
        <v>17</v>
      </c>
      <c r="C54" s="10" t="s">
        <v>27</v>
      </c>
      <c r="D54" s="11">
        <v>15</v>
      </c>
      <c r="E54" s="10" t="s">
        <v>27</v>
      </c>
      <c r="F54" s="11">
        <v>1</v>
      </c>
      <c r="G54" s="11">
        <v>1.5</v>
      </c>
      <c r="H54" s="8">
        <f t="shared" si="27"/>
        <v>45</v>
      </c>
      <c r="I54" s="8">
        <f t="shared" si="29"/>
        <v>24.075000000000003</v>
      </c>
      <c r="J54" s="9">
        <f t="shared" si="28"/>
        <v>69.075000000000003</v>
      </c>
    </row>
    <row r="55" spans="1:10" x14ac:dyDescent="0.3">
      <c r="A55" s="12">
        <v>46036</v>
      </c>
      <c r="B55" s="11" t="s">
        <v>17</v>
      </c>
      <c r="C55" s="10" t="s">
        <v>33</v>
      </c>
      <c r="D55" s="11">
        <v>42</v>
      </c>
      <c r="E55" s="10" t="s">
        <v>53</v>
      </c>
      <c r="F55" s="11">
        <v>1</v>
      </c>
      <c r="G55" s="11">
        <v>3.5</v>
      </c>
      <c r="H55" s="8">
        <f t="shared" si="27"/>
        <v>126</v>
      </c>
      <c r="I55" s="8">
        <f t="shared" si="29"/>
        <v>56.175000000000004</v>
      </c>
      <c r="J55" s="9">
        <f t="shared" si="28"/>
        <v>182.17500000000001</v>
      </c>
    </row>
    <row r="56" spans="1:10" x14ac:dyDescent="0.3">
      <c r="A56" s="12">
        <v>46037</v>
      </c>
      <c r="B56" s="11" t="s">
        <v>17</v>
      </c>
      <c r="C56" s="10" t="s">
        <v>27</v>
      </c>
      <c r="D56" s="11">
        <v>15</v>
      </c>
      <c r="E56" s="10" t="s">
        <v>27</v>
      </c>
      <c r="F56" s="11">
        <v>1</v>
      </c>
      <c r="G56" s="11">
        <v>1.5</v>
      </c>
      <c r="H56" s="8">
        <f t="shared" si="27"/>
        <v>45</v>
      </c>
      <c r="I56" s="8">
        <f t="shared" si="29"/>
        <v>24.075000000000003</v>
      </c>
      <c r="J56" s="9">
        <f t="shared" si="28"/>
        <v>69.075000000000003</v>
      </c>
    </row>
    <row r="57" spans="1:10" x14ac:dyDescent="0.3">
      <c r="A57" s="12">
        <v>46038</v>
      </c>
      <c r="B57" s="11" t="s">
        <v>17</v>
      </c>
      <c r="C57" s="10" t="s">
        <v>27</v>
      </c>
      <c r="D57" s="11">
        <v>15</v>
      </c>
      <c r="E57" s="10" t="s">
        <v>27</v>
      </c>
      <c r="F57" s="11">
        <v>1</v>
      </c>
      <c r="G57" s="11">
        <v>1.5</v>
      </c>
      <c r="H57" s="8">
        <f t="shared" si="27"/>
        <v>45</v>
      </c>
      <c r="I57" s="8">
        <f t="shared" si="29"/>
        <v>24.075000000000003</v>
      </c>
      <c r="J57" s="9">
        <f t="shared" si="28"/>
        <v>69.075000000000003</v>
      </c>
    </row>
    <row r="58" spans="1:10" x14ac:dyDescent="0.3">
      <c r="A58" s="12">
        <v>46042</v>
      </c>
      <c r="B58" s="11" t="s">
        <v>17</v>
      </c>
      <c r="C58" s="10" t="s">
        <v>27</v>
      </c>
      <c r="D58" s="11">
        <v>15</v>
      </c>
      <c r="E58" s="10" t="s">
        <v>27</v>
      </c>
      <c r="F58" s="11">
        <v>1</v>
      </c>
      <c r="G58" s="11">
        <v>1.5</v>
      </c>
      <c r="H58" s="8">
        <f t="shared" si="27"/>
        <v>45</v>
      </c>
      <c r="I58" s="8">
        <f t="shared" si="29"/>
        <v>24.075000000000003</v>
      </c>
      <c r="J58" s="9">
        <f t="shared" si="28"/>
        <v>69.075000000000003</v>
      </c>
    </row>
    <row r="59" spans="1:10" x14ac:dyDescent="0.3">
      <c r="A59" s="12">
        <v>46043</v>
      </c>
      <c r="B59" s="11" t="s">
        <v>17</v>
      </c>
      <c r="C59" s="10" t="s">
        <v>27</v>
      </c>
      <c r="D59" s="11">
        <v>15</v>
      </c>
      <c r="E59" s="10" t="s">
        <v>27</v>
      </c>
      <c r="F59" s="11">
        <v>1</v>
      </c>
      <c r="G59" s="11">
        <v>1.5</v>
      </c>
      <c r="H59" s="8">
        <f t="shared" si="27"/>
        <v>45</v>
      </c>
      <c r="I59" s="8">
        <f t="shared" si="29"/>
        <v>24.075000000000003</v>
      </c>
      <c r="J59" s="9">
        <f t="shared" si="28"/>
        <v>69.075000000000003</v>
      </c>
    </row>
    <row r="60" spans="1:10" x14ac:dyDescent="0.3">
      <c r="A60" s="12">
        <v>46044</v>
      </c>
      <c r="B60" s="11" t="s">
        <v>17</v>
      </c>
      <c r="C60" s="10" t="s">
        <v>27</v>
      </c>
      <c r="D60" s="11">
        <v>15</v>
      </c>
      <c r="E60" s="10" t="s">
        <v>27</v>
      </c>
      <c r="F60" s="11">
        <v>1</v>
      </c>
      <c r="G60" s="11">
        <v>1.5</v>
      </c>
      <c r="H60" s="8">
        <f t="shared" si="27"/>
        <v>45</v>
      </c>
      <c r="I60" s="8">
        <f t="shared" si="29"/>
        <v>24.075000000000003</v>
      </c>
      <c r="J60" s="9">
        <f t="shared" si="28"/>
        <v>69.075000000000003</v>
      </c>
    </row>
    <row r="61" spans="1:10" x14ac:dyDescent="0.3">
      <c r="A61" s="12">
        <v>46044</v>
      </c>
      <c r="B61" s="11" t="s">
        <v>17</v>
      </c>
      <c r="C61" s="10" t="s">
        <v>33</v>
      </c>
      <c r="D61" s="11">
        <v>4</v>
      </c>
      <c r="E61" s="10" t="s">
        <v>52</v>
      </c>
      <c r="F61" s="11">
        <v>1</v>
      </c>
      <c r="G61" s="11">
        <v>2.75</v>
      </c>
      <c r="H61" s="8">
        <f t="shared" ref="H61:H67" si="30">D61*3</f>
        <v>12</v>
      </c>
      <c r="I61" s="8">
        <f t="shared" ref="I61:I67" si="31">G61*16.05</f>
        <v>44.137500000000003</v>
      </c>
      <c r="J61" s="9">
        <f t="shared" ref="J61:J67" si="32">SUM(H61:I61)</f>
        <v>56.137500000000003</v>
      </c>
    </row>
    <row r="62" spans="1:10" x14ac:dyDescent="0.3">
      <c r="A62" s="12">
        <v>46045</v>
      </c>
      <c r="B62" s="11" t="s">
        <v>17</v>
      </c>
      <c r="C62" s="10" t="s">
        <v>27</v>
      </c>
      <c r="D62" s="11">
        <v>15</v>
      </c>
      <c r="E62" s="10" t="s">
        <v>27</v>
      </c>
      <c r="F62" s="11">
        <v>1</v>
      </c>
      <c r="G62" s="11">
        <v>1.5</v>
      </c>
      <c r="H62" s="8">
        <f t="shared" ref="H62:H65" si="33">D62*3</f>
        <v>45</v>
      </c>
      <c r="I62" s="8">
        <f t="shared" ref="I62:I65" si="34">G62*16.05</f>
        <v>24.075000000000003</v>
      </c>
      <c r="J62" s="9">
        <f t="shared" ref="J62:J65" si="35">SUM(H62:I62)</f>
        <v>69.075000000000003</v>
      </c>
    </row>
    <row r="63" spans="1:10" x14ac:dyDescent="0.3">
      <c r="A63" s="12">
        <v>46050</v>
      </c>
      <c r="B63" s="11" t="s">
        <v>17</v>
      </c>
      <c r="C63" s="10" t="s">
        <v>27</v>
      </c>
      <c r="D63" s="11">
        <v>15</v>
      </c>
      <c r="E63" s="10" t="s">
        <v>27</v>
      </c>
      <c r="F63" s="11">
        <v>1</v>
      </c>
      <c r="G63" s="11">
        <v>1.5</v>
      </c>
      <c r="H63" s="8">
        <f t="shared" si="33"/>
        <v>45</v>
      </c>
      <c r="I63" s="8">
        <f t="shared" si="34"/>
        <v>24.075000000000003</v>
      </c>
      <c r="J63" s="9">
        <f t="shared" si="35"/>
        <v>69.075000000000003</v>
      </c>
    </row>
    <row r="64" spans="1:10" x14ac:dyDescent="0.3">
      <c r="A64" s="12">
        <v>46051</v>
      </c>
      <c r="B64" s="11" t="s">
        <v>17</v>
      </c>
      <c r="C64" s="10" t="s">
        <v>27</v>
      </c>
      <c r="D64" s="11">
        <v>15</v>
      </c>
      <c r="E64" s="10" t="s">
        <v>27</v>
      </c>
      <c r="F64" s="11">
        <v>1</v>
      </c>
      <c r="G64" s="11">
        <v>1.5</v>
      </c>
      <c r="H64" s="8">
        <f t="shared" si="33"/>
        <v>45</v>
      </c>
      <c r="I64" s="8">
        <f t="shared" si="34"/>
        <v>24.075000000000003</v>
      </c>
      <c r="J64" s="9">
        <f t="shared" si="35"/>
        <v>69.075000000000003</v>
      </c>
    </row>
    <row r="65" spans="1:10" x14ac:dyDescent="0.3">
      <c r="A65" s="12">
        <v>46052</v>
      </c>
      <c r="B65" s="11" t="s">
        <v>17</v>
      </c>
      <c r="C65" s="10" t="s">
        <v>27</v>
      </c>
      <c r="D65" s="11">
        <v>15</v>
      </c>
      <c r="E65" s="10" t="s">
        <v>27</v>
      </c>
      <c r="F65" s="11">
        <v>1</v>
      </c>
      <c r="G65" s="11">
        <v>1.5</v>
      </c>
      <c r="H65" s="8">
        <f t="shared" si="33"/>
        <v>45</v>
      </c>
      <c r="I65" s="8">
        <f t="shared" si="34"/>
        <v>24.075000000000003</v>
      </c>
      <c r="J65" s="9">
        <f t="shared" si="35"/>
        <v>69.075000000000003</v>
      </c>
    </row>
    <row r="66" spans="1:10" x14ac:dyDescent="0.3">
      <c r="A66" s="12"/>
      <c r="B66" s="11" t="s">
        <v>17</v>
      </c>
      <c r="C66" s="10" t="s">
        <v>27</v>
      </c>
      <c r="D66" s="11"/>
      <c r="E66" s="10" t="s">
        <v>27</v>
      </c>
      <c r="F66" s="11">
        <v>1</v>
      </c>
      <c r="G66" s="11"/>
      <c r="H66" s="8">
        <f t="shared" si="30"/>
        <v>0</v>
      </c>
      <c r="I66" s="8">
        <f t="shared" si="31"/>
        <v>0</v>
      </c>
      <c r="J66" s="9">
        <f t="shared" si="32"/>
        <v>0</v>
      </c>
    </row>
    <row r="67" spans="1:10" x14ac:dyDescent="0.3">
      <c r="A67" s="12"/>
      <c r="B67" s="11" t="s">
        <v>17</v>
      </c>
      <c r="C67" s="10" t="s">
        <v>27</v>
      </c>
      <c r="D67" s="11"/>
      <c r="E67" s="10" t="s">
        <v>27</v>
      </c>
      <c r="F67" s="11">
        <v>1</v>
      </c>
      <c r="G67" s="11"/>
      <c r="H67" s="8">
        <f t="shared" si="30"/>
        <v>0</v>
      </c>
      <c r="I67" s="8">
        <f t="shared" si="31"/>
        <v>0</v>
      </c>
      <c r="J67" s="9">
        <f t="shared" si="32"/>
        <v>0</v>
      </c>
    </row>
    <row r="68" spans="1:10" x14ac:dyDescent="0.3">
      <c r="A68" s="12"/>
      <c r="B68" s="11"/>
      <c r="C68" s="10"/>
      <c r="D68" s="11">
        <v>306</v>
      </c>
      <c r="E68" s="10"/>
      <c r="F68" s="11"/>
      <c r="G68" s="11">
        <f>SUM(G46:G67)</f>
        <v>38.5</v>
      </c>
      <c r="H68" s="8">
        <f>SUM(H46:H67)</f>
        <v>918</v>
      </c>
      <c r="I68" s="8">
        <f>SUM(I46:I67)</f>
        <v>617.92500000000018</v>
      </c>
      <c r="J68" s="9">
        <f t="shared" ref="J68" si="36">SUM(H68:I68)</f>
        <v>1535.9250000000002</v>
      </c>
    </row>
    <row r="69" spans="1:10" s="20" customFormat="1" ht="15.6" x14ac:dyDescent="0.3">
      <c r="A69" s="18"/>
      <c r="B69" s="2" t="s">
        <v>15</v>
      </c>
      <c r="C69" s="19"/>
      <c r="D69" s="2">
        <v>1853</v>
      </c>
      <c r="E69" s="19"/>
      <c r="F69" s="2"/>
      <c r="G69" s="2">
        <v>157.5</v>
      </c>
      <c r="H69" s="8">
        <v>5656</v>
      </c>
      <c r="I69" s="8">
        <v>4289.7700000000004</v>
      </c>
      <c r="J69" s="9">
        <v>9945.77</v>
      </c>
    </row>
  </sheetData>
  <mergeCells count="3">
    <mergeCell ref="A26:J26"/>
    <mergeCell ref="A34:J34"/>
    <mergeCell ref="A45:J45"/>
  </mergeCells>
  <pageMargins left="0.7" right="0.7" top="0.75" bottom="0.75" header="0.3" footer="0.3"/>
  <pageSetup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H24" sqref="H24"/>
    </sheetView>
  </sheetViews>
  <sheetFormatPr defaultRowHeight="14.4" x14ac:dyDescent="0.3"/>
  <cols>
    <col min="1" max="1" width="10.77734375" bestFit="1" customWidth="1"/>
    <col min="2" max="2" width="15.77734375" customWidth="1"/>
    <col min="4" max="4" width="9.21875" customWidth="1"/>
    <col min="5" max="5" width="17.77734375" customWidth="1"/>
    <col min="6" max="6" width="19.21875" customWidth="1"/>
    <col min="8" max="8" width="11.109375" customWidth="1"/>
    <col min="9" max="9" width="9.77734375" style="1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54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4" t="s">
        <v>11</v>
      </c>
      <c r="B4" s="24"/>
      <c r="C4" s="24"/>
      <c r="D4" s="24"/>
      <c r="E4" s="24"/>
      <c r="F4" s="24"/>
      <c r="G4" s="24"/>
      <c r="H4" s="24"/>
      <c r="I4" s="24"/>
    </row>
    <row r="5" spans="1:9" x14ac:dyDescent="0.3">
      <c r="A5" s="12">
        <v>46028</v>
      </c>
      <c r="B5" s="10" t="s">
        <v>31</v>
      </c>
      <c r="C5" s="10" t="s">
        <v>18</v>
      </c>
      <c r="D5" s="11">
        <v>22</v>
      </c>
      <c r="E5" s="10" t="s">
        <v>19</v>
      </c>
      <c r="F5" s="11" t="s">
        <v>28</v>
      </c>
      <c r="G5" s="11">
        <v>3</v>
      </c>
      <c r="H5" s="8">
        <v>54</v>
      </c>
      <c r="I5" s="8">
        <v>54</v>
      </c>
    </row>
    <row r="6" spans="1:9" x14ac:dyDescent="0.3">
      <c r="A6" s="12">
        <v>46029</v>
      </c>
      <c r="B6" s="10" t="s">
        <v>31</v>
      </c>
      <c r="C6" s="10" t="s">
        <v>18</v>
      </c>
      <c r="D6" s="11">
        <v>22</v>
      </c>
      <c r="E6" s="10" t="s">
        <v>19</v>
      </c>
      <c r="F6" s="11" t="s">
        <v>28</v>
      </c>
      <c r="G6" s="11">
        <v>3</v>
      </c>
      <c r="H6" s="8">
        <v>54</v>
      </c>
      <c r="I6" s="8">
        <v>54</v>
      </c>
    </row>
    <row r="7" spans="1:9" x14ac:dyDescent="0.3">
      <c r="A7" s="12">
        <v>46030</v>
      </c>
      <c r="B7" s="10" t="s">
        <v>31</v>
      </c>
      <c r="C7" s="10" t="s">
        <v>18</v>
      </c>
      <c r="D7" s="11">
        <v>22</v>
      </c>
      <c r="E7" s="10" t="s">
        <v>19</v>
      </c>
      <c r="F7" s="11" t="s">
        <v>28</v>
      </c>
      <c r="G7" s="11">
        <v>3</v>
      </c>
      <c r="H7" s="8">
        <v>54</v>
      </c>
      <c r="I7" s="8">
        <v>54</v>
      </c>
    </row>
    <row r="8" spans="1:9" x14ac:dyDescent="0.3">
      <c r="A8" s="12">
        <v>46031</v>
      </c>
      <c r="B8" s="10" t="s">
        <v>31</v>
      </c>
      <c r="C8" s="10" t="s">
        <v>18</v>
      </c>
      <c r="D8" s="11">
        <v>22</v>
      </c>
      <c r="E8" s="10" t="s">
        <v>19</v>
      </c>
      <c r="F8" s="11" t="s">
        <v>28</v>
      </c>
      <c r="G8" s="11">
        <v>3</v>
      </c>
      <c r="H8" s="8">
        <v>54</v>
      </c>
      <c r="I8" s="8">
        <v>54</v>
      </c>
    </row>
    <row r="9" spans="1:9" x14ac:dyDescent="0.3">
      <c r="A9" s="12">
        <v>46034</v>
      </c>
      <c r="B9" s="10" t="s">
        <v>31</v>
      </c>
      <c r="C9" s="10" t="s">
        <v>18</v>
      </c>
      <c r="D9" s="11">
        <v>22</v>
      </c>
      <c r="E9" s="10" t="s">
        <v>19</v>
      </c>
      <c r="F9" s="11" t="s">
        <v>28</v>
      </c>
      <c r="G9" s="11">
        <v>3</v>
      </c>
      <c r="H9" s="8">
        <v>54</v>
      </c>
      <c r="I9" s="8">
        <v>54</v>
      </c>
    </row>
    <row r="10" spans="1:9" x14ac:dyDescent="0.3">
      <c r="A10" s="12">
        <v>46035</v>
      </c>
      <c r="B10" s="10" t="s">
        <v>31</v>
      </c>
      <c r="C10" s="10" t="s">
        <v>18</v>
      </c>
      <c r="D10" s="11">
        <v>22</v>
      </c>
      <c r="E10" s="10" t="s">
        <v>19</v>
      </c>
      <c r="F10" s="11" t="s">
        <v>28</v>
      </c>
      <c r="G10" s="11">
        <v>3</v>
      </c>
      <c r="H10" s="8">
        <v>54</v>
      </c>
      <c r="I10" s="8">
        <v>54</v>
      </c>
    </row>
    <row r="11" spans="1:9" x14ac:dyDescent="0.3">
      <c r="A11" s="12">
        <v>46036</v>
      </c>
      <c r="B11" s="10" t="s">
        <v>31</v>
      </c>
      <c r="C11" s="10" t="s">
        <v>18</v>
      </c>
      <c r="D11" s="11">
        <v>22</v>
      </c>
      <c r="E11" s="10" t="s">
        <v>19</v>
      </c>
      <c r="F11" s="11" t="s">
        <v>28</v>
      </c>
      <c r="G11" s="11">
        <v>3</v>
      </c>
      <c r="H11" s="8">
        <v>54</v>
      </c>
      <c r="I11" s="8">
        <v>54</v>
      </c>
    </row>
    <row r="12" spans="1:9" x14ac:dyDescent="0.3">
      <c r="A12" s="12">
        <v>46037</v>
      </c>
      <c r="B12" s="10" t="s">
        <v>31</v>
      </c>
      <c r="C12" s="10" t="s">
        <v>18</v>
      </c>
      <c r="D12" s="11">
        <v>22</v>
      </c>
      <c r="E12" s="10" t="s">
        <v>19</v>
      </c>
      <c r="F12" s="11" t="s">
        <v>28</v>
      </c>
      <c r="G12" s="11">
        <v>3</v>
      </c>
      <c r="H12" s="8">
        <v>54</v>
      </c>
      <c r="I12" s="8">
        <v>54</v>
      </c>
    </row>
    <row r="13" spans="1:9" x14ac:dyDescent="0.3">
      <c r="A13" s="12">
        <v>46038</v>
      </c>
      <c r="B13" s="10" t="s">
        <v>31</v>
      </c>
      <c r="C13" s="10" t="s">
        <v>18</v>
      </c>
      <c r="D13" s="11">
        <v>22</v>
      </c>
      <c r="E13" s="10" t="s">
        <v>19</v>
      </c>
      <c r="F13" s="11" t="s">
        <v>28</v>
      </c>
      <c r="G13" s="11">
        <v>3</v>
      </c>
      <c r="H13" s="8">
        <v>54</v>
      </c>
      <c r="I13" s="8">
        <v>54</v>
      </c>
    </row>
    <row r="14" spans="1:9" x14ac:dyDescent="0.3">
      <c r="A14" s="12">
        <v>46042</v>
      </c>
      <c r="B14" s="10" t="s">
        <v>31</v>
      </c>
      <c r="C14" s="10" t="s">
        <v>18</v>
      </c>
      <c r="D14" s="11">
        <v>22</v>
      </c>
      <c r="E14" s="10" t="s">
        <v>19</v>
      </c>
      <c r="F14" s="11" t="s">
        <v>28</v>
      </c>
      <c r="G14" s="11">
        <v>3</v>
      </c>
      <c r="H14" s="8">
        <v>54</v>
      </c>
      <c r="I14" s="8">
        <v>54</v>
      </c>
    </row>
    <row r="15" spans="1:9" x14ac:dyDescent="0.3">
      <c r="A15" s="12">
        <v>46043</v>
      </c>
      <c r="B15" s="10" t="s">
        <v>31</v>
      </c>
      <c r="C15" s="10" t="s">
        <v>18</v>
      </c>
      <c r="D15" s="11">
        <v>22</v>
      </c>
      <c r="E15" s="10" t="s">
        <v>19</v>
      </c>
      <c r="F15" s="11" t="s">
        <v>28</v>
      </c>
      <c r="G15" s="11">
        <v>3</v>
      </c>
      <c r="H15" s="8">
        <v>54</v>
      </c>
      <c r="I15" s="8">
        <v>54</v>
      </c>
    </row>
    <row r="16" spans="1:9" x14ac:dyDescent="0.3">
      <c r="A16" s="12">
        <v>46044</v>
      </c>
      <c r="B16" s="10" t="s">
        <v>31</v>
      </c>
      <c r="C16" s="10" t="s">
        <v>18</v>
      </c>
      <c r="D16" s="11">
        <v>22</v>
      </c>
      <c r="E16" s="10" t="s">
        <v>19</v>
      </c>
      <c r="F16" s="11" t="s">
        <v>28</v>
      </c>
      <c r="G16" s="11">
        <v>3</v>
      </c>
      <c r="H16" s="8">
        <v>54</v>
      </c>
      <c r="I16" s="8">
        <v>54</v>
      </c>
    </row>
    <row r="17" spans="1:9" x14ac:dyDescent="0.3">
      <c r="A17" s="12">
        <v>46045</v>
      </c>
      <c r="B17" s="10" t="s">
        <v>31</v>
      </c>
      <c r="C17" s="10" t="s">
        <v>18</v>
      </c>
      <c r="D17" s="11">
        <v>22</v>
      </c>
      <c r="E17" s="10" t="s">
        <v>19</v>
      </c>
      <c r="F17" s="11" t="s">
        <v>28</v>
      </c>
      <c r="G17" s="11">
        <v>3</v>
      </c>
      <c r="H17" s="8">
        <v>54</v>
      </c>
      <c r="I17" s="8">
        <v>54</v>
      </c>
    </row>
    <row r="18" spans="1:9" x14ac:dyDescent="0.3">
      <c r="A18" s="12">
        <v>46050</v>
      </c>
      <c r="B18" s="10" t="s">
        <v>31</v>
      </c>
      <c r="C18" s="10" t="s">
        <v>18</v>
      </c>
      <c r="D18" s="11">
        <v>22</v>
      </c>
      <c r="E18" s="10" t="s">
        <v>19</v>
      </c>
      <c r="F18" s="11" t="s">
        <v>28</v>
      </c>
      <c r="G18" s="11">
        <v>3</v>
      </c>
      <c r="H18" s="8">
        <v>54</v>
      </c>
      <c r="I18" s="8">
        <v>0</v>
      </c>
    </row>
    <row r="19" spans="1:9" x14ac:dyDescent="0.3">
      <c r="A19" s="12">
        <v>46051</v>
      </c>
      <c r="B19" s="10" t="s">
        <v>31</v>
      </c>
      <c r="C19" s="10" t="s">
        <v>18</v>
      </c>
      <c r="D19" s="11">
        <v>22</v>
      </c>
      <c r="E19" s="10" t="s">
        <v>19</v>
      </c>
      <c r="F19" s="11" t="s">
        <v>28</v>
      </c>
      <c r="G19" s="11">
        <v>3</v>
      </c>
      <c r="H19" s="8">
        <v>54</v>
      </c>
      <c r="I19" s="8">
        <v>0</v>
      </c>
    </row>
    <row r="20" spans="1:9" x14ac:dyDescent="0.3">
      <c r="A20" s="12">
        <v>46052</v>
      </c>
      <c r="B20" s="10" t="s">
        <v>31</v>
      </c>
      <c r="C20" s="10" t="s">
        <v>18</v>
      </c>
      <c r="D20" s="11">
        <v>22</v>
      </c>
      <c r="E20" s="10" t="s">
        <v>19</v>
      </c>
      <c r="F20" s="11" t="s">
        <v>28</v>
      </c>
      <c r="G20" s="11">
        <v>3</v>
      </c>
      <c r="H20" s="8">
        <v>54</v>
      </c>
      <c r="I20" s="8">
        <v>0</v>
      </c>
    </row>
    <row r="21" spans="1:9" x14ac:dyDescent="0.3">
      <c r="A21" s="17"/>
      <c r="B21" s="10" t="s">
        <v>31</v>
      </c>
      <c r="C21" s="10" t="s">
        <v>18</v>
      </c>
      <c r="D21" s="11"/>
      <c r="E21" s="10" t="s">
        <v>19</v>
      </c>
      <c r="F21" s="11" t="s">
        <v>28</v>
      </c>
      <c r="G21" s="11">
        <v>0</v>
      </c>
      <c r="H21" s="8">
        <v>0</v>
      </c>
      <c r="I21" s="8">
        <v>0</v>
      </c>
    </row>
    <row r="22" spans="1:9" s="14" customFormat="1" x14ac:dyDescent="0.3">
      <c r="B22" s="14" t="s">
        <v>15</v>
      </c>
      <c r="D22" s="14">
        <f>SUM(D5:D21)</f>
        <v>352</v>
      </c>
      <c r="G22" s="14">
        <f>SUM(G5:G21)</f>
        <v>48</v>
      </c>
      <c r="H22" s="13">
        <v>864</v>
      </c>
      <c r="I22" s="13">
        <v>864</v>
      </c>
    </row>
  </sheetData>
  <mergeCells count="1">
    <mergeCell ref="A4:I4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tabSelected="1" topLeftCell="A4" workbookViewId="0">
      <selection activeCell="H26" sqref="H26"/>
    </sheetView>
  </sheetViews>
  <sheetFormatPr defaultRowHeight="14.4" x14ac:dyDescent="0.3"/>
  <cols>
    <col min="1" max="1" width="13.5546875" customWidth="1"/>
    <col min="2" max="2" width="14.44140625" customWidth="1"/>
    <col min="3" max="3" width="12" customWidth="1"/>
    <col min="4" max="4" width="11.5546875" customWidth="1"/>
    <col min="5" max="5" width="17.44140625" customWidth="1"/>
    <col min="6" max="6" width="11" customWidth="1"/>
    <col min="8" max="8" width="15" customWidth="1"/>
    <col min="9" max="9" width="11.33203125" customWidth="1"/>
  </cols>
  <sheetData>
    <row r="1" spans="1:9" ht="15.6" x14ac:dyDescent="0.3">
      <c r="A1" s="1"/>
      <c r="B1" s="2"/>
      <c r="C1" s="1"/>
      <c r="D1" s="1"/>
      <c r="E1" s="2" t="s">
        <v>0</v>
      </c>
      <c r="F1" s="2"/>
      <c r="G1" s="1"/>
      <c r="H1" s="3"/>
      <c r="I1" s="3"/>
    </row>
    <row r="2" spans="1:9" ht="15.6" x14ac:dyDescent="0.3">
      <c r="A2" s="1"/>
      <c r="B2" s="4"/>
      <c r="C2" s="4"/>
      <c r="D2" s="4"/>
      <c r="E2" s="2" t="s">
        <v>54</v>
      </c>
      <c r="F2" s="15"/>
      <c r="G2" s="4"/>
      <c r="H2" s="5"/>
      <c r="I2" s="5"/>
    </row>
    <row r="3" spans="1:9" ht="15" thickBot="1" x14ac:dyDescent="0.3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9</v>
      </c>
      <c r="I3" s="7" t="s">
        <v>10</v>
      </c>
    </row>
    <row r="4" spans="1:9" x14ac:dyDescent="0.3">
      <c r="A4" s="24" t="s">
        <v>11</v>
      </c>
      <c r="B4" s="24"/>
      <c r="C4" s="24"/>
      <c r="D4" s="24"/>
      <c r="E4" s="24"/>
      <c r="F4" s="24"/>
      <c r="G4" s="24"/>
      <c r="H4" s="24"/>
      <c r="I4" s="24"/>
    </row>
    <row r="5" spans="1:9" x14ac:dyDescent="0.3">
      <c r="A5" s="12">
        <v>46028</v>
      </c>
      <c r="B5" s="10" t="s">
        <v>31</v>
      </c>
      <c r="C5" s="10" t="s">
        <v>25</v>
      </c>
      <c r="D5" s="11">
        <v>22</v>
      </c>
      <c r="E5" s="10" t="s">
        <v>32</v>
      </c>
      <c r="F5" s="11" t="s">
        <v>28</v>
      </c>
      <c r="G5" s="11">
        <v>1</v>
      </c>
      <c r="H5" s="8">
        <v>18</v>
      </c>
      <c r="I5" s="8">
        <v>18</v>
      </c>
    </row>
    <row r="6" spans="1:9" x14ac:dyDescent="0.3">
      <c r="A6" s="12">
        <v>46029</v>
      </c>
      <c r="B6" s="10" t="s">
        <v>31</v>
      </c>
      <c r="C6" s="10" t="s">
        <v>25</v>
      </c>
      <c r="D6" s="11">
        <v>22</v>
      </c>
      <c r="E6" s="10" t="s">
        <v>32</v>
      </c>
      <c r="F6" s="11" t="s">
        <v>28</v>
      </c>
      <c r="G6" s="11">
        <v>1</v>
      </c>
      <c r="H6" s="8">
        <v>18</v>
      </c>
      <c r="I6" s="8">
        <v>18</v>
      </c>
    </row>
    <row r="7" spans="1:9" x14ac:dyDescent="0.3">
      <c r="A7" s="12">
        <v>46030</v>
      </c>
      <c r="B7" s="10" t="s">
        <v>31</v>
      </c>
      <c r="C7" s="10" t="s">
        <v>25</v>
      </c>
      <c r="D7" s="11">
        <v>22</v>
      </c>
      <c r="E7" s="10" t="s">
        <v>32</v>
      </c>
      <c r="F7" s="11" t="s">
        <v>28</v>
      </c>
      <c r="G7" s="11">
        <v>1</v>
      </c>
      <c r="H7" s="8">
        <v>18</v>
      </c>
      <c r="I7" s="8">
        <v>18</v>
      </c>
    </row>
    <row r="8" spans="1:9" x14ac:dyDescent="0.3">
      <c r="A8" s="12">
        <v>46031</v>
      </c>
      <c r="B8" s="10" t="s">
        <v>31</v>
      </c>
      <c r="C8" s="10" t="s">
        <v>25</v>
      </c>
      <c r="D8" s="11">
        <v>22</v>
      </c>
      <c r="E8" s="10" t="s">
        <v>32</v>
      </c>
      <c r="F8" s="11" t="s">
        <v>28</v>
      </c>
      <c r="G8" s="11">
        <v>1</v>
      </c>
      <c r="H8" s="8">
        <v>18</v>
      </c>
      <c r="I8" s="8">
        <v>18</v>
      </c>
    </row>
    <row r="9" spans="1:9" x14ac:dyDescent="0.3">
      <c r="A9" s="12">
        <v>46034</v>
      </c>
      <c r="B9" s="10" t="s">
        <v>31</v>
      </c>
      <c r="C9" s="10" t="s">
        <v>25</v>
      </c>
      <c r="D9" s="11">
        <v>22</v>
      </c>
      <c r="E9" s="10" t="s">
        <v>32</v>
      </c>
      <c r="F9" s="11" t="s">
        <v>28</v>
      </c>
      <c r="G9" s="11">
        <v>1</v>
      </c>
      <c r="H9" s="8">
        <v>18</v>
      </c>
      <c r="I9" s="8">
        <v>18</v>
      </c>
    </row>
    <row r="10" spans="1:9" x14ac:dyDescent="0.3">
      <c r="A10" s="12">
        <v>46035</v>
      </c>
      <c r="B10" s="10" t="s">
        <v>31</v>
      </c>
      <c r="C10" s="10" t="s">
        <v>25</v>
      </c>
      <c r="D10" s="11">
        <v>22</v>
      </c>
      <c r="E10" s="10" t="s">
        <v>32</v>
      </c>
      <c r="F10" s="11" t="s">
        <v>28</v>
      </c>
      <c r="G10" s="11">
        <v>1</v>
      </c>
      <c r="H10" s="8">
        <v>18</v>
      </c>
      <c r="I10" s="8">
        <v>18</v>
      </c>
    </row>
    <row r="11" spans="1:9" x14ac:dyDescent="0.3">
      <c r="A11" s="12">
        <v>46036</v>
      </c>
      <c r="B11" s="10" t="s">
        <v>31</v>
      </c>
      <c r="C11" s="10" t="s">
        <v>25</v>
      </c>
      <c r="D11" s="11">
        <v>22</v>
      </c>
      <c r="E11" s="10" t="s">
        <v>32</v>
      </c>
      <c r="F11" s="11" t="s">
        <v>28</v>
      </c>
      <c r="G11" s="11">
        <v>1</v>
      </c>
      <c r="H11" s="8">
        <v>18</v>
      </c>
      <c r="I11" s="8">
        <v>18</v>
      </c>
    </row>
    <row r="12" spans="1:9" x14ac:dyDescent="0.3">
      <c r="A12" s="12">
        <v>46037</v>
      </c>
      <c r="B12" s="10" t="s">
        <v>31</v>
      </c>
      <c r="C12" s="10" t="s">
        <v>25</v>
      </c>
      <c r="D12" s="11">
        <v>22</v>
      </c>
      <c r="E12" s="10" t="s">
        <v>32</v>
      </c>
      <c r="F12" s="11" t="s">
        <v>28</v>
      </c>
      <c r="G12" s="11">
        <v>1</v>
      </c>
      <c r="H12" s="8">
        <v>18</v>
      </c>
      <c r="I12" s="8">
        <v>18</v>
      </c>
    </row>
    <row r="13" spans="1:9" x14ac:dyDescent="0.3">
      <c r="A13" s="12">
        <v>46038</v>
      </c>
      <c r="B13" s="10" t="s">
        <v>31</v>
      </c>
      <c r="C13" s="10" t="s">
        <v>25</v>
      </c>
      <c r="D13" s="11">
        <v>22</v>
      </c>
      <c r="E13" s="10" t="s">
        <v>32</v>
      </c>
      <c r="F13" s="11" t="s">
        <v>28</v>
      </c>
      <c r="G13" s="11">
        <v>1</v>
      </c>
      <c r="H13" s="8">
        <v>18</v>
      </c>
      <c r="I13" s="8">
        <v>18</v>
      </c>
    </row>
    <row r="14" spans="1:9" x14ac:dyDescent="0.3">
      <c r="A14" s="12">
        <v>46042</v>
      </c>
      <c r="B14" s="10" t="s">
        <v>31</v>
      </c>
      <c r="C14" s="10" t="s">
        <v>25</v>
      </c>
      <c r="D14" s="11">
        <v>22</v>
      </c>
      <c r="E14" s="10" t="s">
        <v>32</v>
      </c>
      <c r="F14" s="11" t="s">
        <v>28</v>
      </c>
      <c r="G14" s="11">
        <v>1</v>
      </c>
      <c r="H14" s="8">
        <v>18</v>
      </c>
      <c r="I14" s="8">
        <v>18</v>
      </c>
    </row>
    <row r="15" spans="1:9" x14ac:dyDescent="0.3">
      <c r="A15" s="12">
        <v>46043</v>
      </c>
      <c r="B15" s="10" t="s">
        <v>31</v>
      </c>
      <c r="C15" s="10" t="s">
        <v>25</v>
      </c>
      <c r="D15" s="11">
        <v>22</v>
      </c>
      <c r="E15" s="10" t="s">
        <v>32</v>
      </c>
      <c r="F15" s="11" t="s">
        <v>28</v>
      </c>
      <c r="G15" s="11">
        <v>1</v>
      </c>
      <c r="H15" s="8">
        <v>18</v>
      </c>
      <c r="I15" s="8">
        <v>18</v>
      </c>
    </row>
    <row r="16" spans="1:9" x14ac:dyDescent="0.3">
      <c r="A16" s="12">
        <v>46044</v>
      </c>
      <c r="B16" s="10" t="s">
        <v>31</v>
      </c>
      <c r="C16" s="10" t="s">
        <v>25</v>
      </c>
      <c r="D16" s="11">
        <v>22</v>
      </c>
      <c r="E16" s="10" t="s">
        <v>32</v>
      </c>
      <c r="F16" s="11" t="s">
        <v>28</v>
      </c>
      <c r="G16" s="11">
        <v>1</v>
      </c>
      <c r="H16" s="8">
        <v>18</v>
      </c>
      <c r="I16" s="8">
        <v>18</v>
      </c>
    </row>
    <row r="17" spans="1:9" x14ac:dyDescent="0.3">
      <c r="A17" s="12">
        <v>46045</v>
      </c>
      <c r="B17" s="10" t="s">
        <v>31</v>
      </c>
      <c r="C17" s="10" t="s">
        <v>25</v>
      </c>
      <c r="D17" s="11">
        <v>22</v>
      </c>
      <c r="E17" s="10" t="s">
        <v>32</v>
      </c>
      <c r="F17" s="11" t="s">
        <v>28</v>
      </c>
      <c r="G17" s="11">
        <v>1</v>
      </c>
      <c r="H17" s="8">
        <v>18</v>
      </c>
      <c r="I17" s="8">
        <v>18</v>
      </c>
    </row>
    <row r="18" spans="1:9" x14ac:dyDescent="0.3">
      <c r="A18" s="12">
        <v>46050</v>
      </c>
      <c r="B18" s="10" t="s">
        <v>31</v>
      </c>
      <c r="C18" s="10" t="s">
        <v>25</v>
      </c>
      <c r="D18" s="11">
        <v>22</v>
      </c>
      <c r="E18" s="10" t="s">
        <v>32</v>
      </c>
      <c r="F18" s="11" t="s">
        <v>28</v>
      </c>
      <c r="G18" s="11">
        <v>1</v>
      </c>
      <c r="H18" s="8">
        <v>18</v>
      </c>
      <c r="I18" s="8">
        <v>18</v>
      </c>
    </row>
    <row r="19" spans="1:9" x14ac:dyDescent="0.3">
      <c r="A19" s="12">
        <v>46051</v>
      </c>
      <c r="B19" s="10" t="s">
        <v>31</v>
      </c>
      <c r="C19" s="10" t="s">
        <v>25</v>
      </c>
      <c r="D19" s="11">
        <v>22</v>
      </c>
      <c r="E19" s="10" t="s">
        <v>32</v>
      </c>
      <c r="F19" s="11" t="s">
        <v>28</v>
      </c>
      <c r="G19" s="11">
        <v>1</v>
      </c>
      <c r="H19" s="8">
        <v>18</v>
      </c>
      <c r="I19" s="8">
        <v>18</v>
      </c>
    </row>
    <row r="20" spans="1:9" x14ac:dyDescent="0.3">
      <c r="A20" s="12">
        <v>46052</v>
      </c>
      <c r="B20" s="10" t="s">
        <v>31</v>
      </c>
      <c r="C20" s="10" t="s">
        <v>25</v>
      </c>
      <c r="D20" s="11">
        <v>22</v>
      </c>
      <c r="E20" s="10" t="s">
        <v>32</v>
      </c>
      <c r="F20" s="11" t="s">
        <v>28</v>
      </c>
      <c r="G20" s="11">
        <v>1</v>
      </c>
      <c r="H20" s="8">
        <v>18</v>
      </c>
      <c r="I20" s="8">
        <v>18</v>
      </c>
    </row>
    <row r="21" spans="1:9" s="14" customFormat="1" x14ac:dyDescent="0.3">
      <c r="A21" s="12">
        <v>46052</v>
      </c>
      <c r="B21" s="14" t="s">
        <v>15</v>
      </c>
      <c r="D21" s="14">
        <v>352</v>
      </c>
      <c r="G21" s="14">
        <v>16</v>
      </c>
      <c r="H21" s="13">
        <v>288</v>
      </c>
      <c r="I21" s="13">
        <v>288</v>
      </c>
    </row>
    <row r="22" spans="1:9" x14ac:dyDescent="0.3">
      <c r="I22" s="22"/>
    </row>
  </sheetData>
  <mergeCells count="1">
    <mergeCell ref="A4:I4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RCPS</vt:lpstr>
      <vt:lpstr>RSP</vt:lpstr>
      <vt:lpstr>Cultivate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Pelgen, Dave</dc:creator>
  <cp:keywords/>
  <dc:description/>
  <cp:lastModifiedBy>Hicks, Jim</cp:lastModifiedBy>
  <cp:revision/>
  <cp:lastPrinted>2025-06-03T15:22:25Z</cp:lastPrinted>
  <dcterms:created xsi:type="dcterms:W3CDTF">2011-08-29T12:46:36Z</dcterms:created>
  <dcterms:modified xsi:type="dcterms:W3CDTF">2026-02-04T21:00:09Z</dcterms:modified>
</cp:coreProperties>
</file>