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8_{699D0424-45AA-48EB-AEDD-F74B04AE2B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G20" i="3"/>
  <c r="I63" i="1"/>
  <c r="H63" i="1"/>
  <c r="J63" i="1" s="1"/>
  <c r="I62" i="1"/>
  <c r="H62" i="1"/>
  <c r="I61" i="1"/>
  <c r="H61" i="1"/>
  <c r="J61" i="1" s="1"/>
  <c r="I41" i="1"/>
  <c r="H41" i="1"/>
  <c r="I40" i="1"/>
  <c r="H40" i="1"/>
  <c r="I39" i="1"/>
  <c r="H39" i="1"/>
  <c r="I27" i="1"/>
  <c r="I18" i="1"/>
  <c r="H18" i="1"/>
  <c r="I17" i="1"/>
  <c r="H17" i="1"/>
  <c r="I16" i="1"/>
  <c r="H16" i="1"/>
  <c r="I15" i="1"/>
  <c r="H15" i="1"/>
  <c r="I14" i="1"/>
  <c r="H14" i="1"/>
  <c r="G64" i="1"/>
  <c r="D64" i="1"/>
  <c r="G42" i="1"/>
  <c r="D42" i="1"/>
  <c r="D25" i="1"/>
  <c r="I60" i="1"/>
  <c r="H60" i="1"/>
  <c r="I59" i="1"/>
  <c r="H59" i="1"/>
  <c r="I58" i="1"/>
  <c r="H58" i="1"/>
  <c r="J58" i="1" s="1"/>
  <c r="I57" i="1"/>
  <c r="H57" i="1"/>
  <c r="I56" i="1"/>
  <c r="H56" i="1"/>
  <c r="I55" i="1"/>
  <c r="H55" i="1"/>
  <c r="I54" i="1"/>
  <c r="H54" i="1"/>
  <c r="I53" i="1"/>
  <c r="H53" i="1"/>
  <c r="I52" i="1"/>
  <c r="H52" i="1"/>
  <c r="J52" i="1" s="1"/>
  <c r="I51" i="1"/>
  <c r="H51" i="1"/>
  <c r="I50" i="1"/>
  <c r="H50" i="1"/>
  <c r="I49" i="1"/>
  <c r="H49" i="1"/>
  <c r="I48" i="1"/>
  <c r="H48" i="1"/>
  <c r="I47" i="1"/>
  <c r="H47" i="1"/>
  <c r="I21" i="1"/>
  <c r="H21" i="1"/>
  <c r="I46" i="1"/>
  <c r="H38" i="1"/>
  <c r="H37" i="1"/>
  <c r="H36" i="1"/>
  <c r="I32" i="1"/>
  <c r="I31" i="1"/>
  <c r="I30" i="1"/>
  <c r="I29" i="1"/>
  <c r="I28" i="1"/>
  <c r="I38" i="1"/>
  <c r="I37" i="1"/>
  <c r="I36" i="1"/>
  <c r="I35" i="1"/>
  <c r="I19" i="1"/>
  <c r="H19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36" i="1" l="1"/>
  <c r="J38" i="1"/>
  <c r="J39" i="1"/>
  <c r="J62" i="1"/>
  <c r="J37" i="1"/>
  <c r="J49" i="1"/>
  <c r="J55" i="1"/>
  <c r="J6" i="1"/>
  <c r="J40" i="1"/>
  <c r="J7" i="1"/>
  <c r="J41" i="1"/>
  <c r="J47" i="1"/>
  <c r="J14" i="1"/>
  <c r="J53" i="1"/>
  <c r="J54" i="1"/>
  <c r="J60" i="1"/>
  <c r="J15" i="1"/>
  <c r="J16" i="1"/>
  <c r="J50" i="1"/>
  <c r="J56" i="1"/>
  <c r="J17" i="1"/>
  <c r="J48" i="1"/>
  <c r="J51" i="1"/>
  <c r="J57" i="1"/>
  <c r="J12" i="1"/>
  <c r="J18" i="1"/>
  <c r="J59" i="1"/>
  <c r="I42" i="1"/>
  <c r="J21" i="1"/>
  <c r="J13" i="1"/>
  <c r="J9" i="1"/>
  <c r="J10" i="1"/>
  <c r="J5" i="1"/>
  <c r="J11" i="1"/>
  <c r="J8" i="1"/>
  <c r="J19" i="1"/>
  <c r="I24" i="1"/>
  <c r="I23" i="1"/>
  <c r="I22" i="1"/>
  <c r="I20" i="1"/>
  <c r="H46" i="1"/>
  <c r="G22" i="2"/>
  <c r="D22" i="2"/>
  <c r="H31" i="1"/>
  <c r="H30" i="1"/>
  <c r="H29" i="1"/>
  <c r="H23" i="1"/>
  <c r="H20" i="1"/>
  <c r="J46" i="1" l="1"/>
  <c r="J29" i="1"/>
  <c r="J30" i="1"/>
  <c r="J31" i="1"/>
  <c r="J23" i="1"/>
  <c r="J20" i="1"/>
  <c r="J27" i="1"/>
  <c r="H32" i="1"/>
  <c r="I33" i="1" l="1"/>
  <c r="J28" i="1"/>
  <c r="J32" i="1"/>
  <c r="J33" i="1" l="1"/>
  <c r="I64" i="1"/>
  <c r="H64" i="1"/>
  <c r="J64" i="1" l="1"/>
  <c r="H24" i="1" l="1"/>
  <c r="H22" i="1"/>
  <c r="H25" i="1" l="1"/>
  <c r="J22" i="1"/>
  <c r="J24" i="1"/>
  <c r="H35" i="1" l="1"/>
  <c r="J35" i="1" s="1"/>
</calcChain>
</file>

<file path=xl/sharedStrings.xml><?xml version="1.0" encoding="utf-8"?>
<sst xmlns="http://schemas.openxmlformats.org/spreadsheetml/2006/main" count="315" uniqueCount="46">
  <si>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</si>
  <si>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</si>
  <si>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</si>
  <si>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</si>
  <si>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</si>
  <si>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</si>
  <si>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</si>
  <si>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</si>
  <si>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</si>
  <si>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</si>
  <si>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</si>
  <si>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</si>
  <si>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</si>
  <si>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</si>
  <si>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</si>
  <si>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</si>
  <si>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</si>
  <si>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</si>
  <si>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</si>
  <si>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</si>
  <si>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</si>
  <si>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</si>
  <si>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</si>
  <si>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</si>
  <si>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</si>
  <si>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</si>
  <si>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RSP/ATC</t>
  </si>
  <si>
    <t>Southgate/Gateway</t>
  </si>
  <si>
    <t>Van 2</t>
  </si>
  <si>
    <t>Bus 1</t>
  </si>
  <si>
    <t>Bus 8</t>
  </si>
  <si>
    <t>Bus 2</t>
  </si>
  <si>
    <t>Ross</t>
  </si>
  <si>
    <t xml:space="preserve">Cultivate </t>
  </si>
  <si>
    <t>MS Basketball</t>
  </si>
  <si>
    <t>Lloyd HS</t>
  </si>
  <si>
    <t>Wheeler</t>
  </si>
  <si>
    <t>Academic Team</t>
  </si>
  <si>
    <t>TRANSPORTATION REPORT, December, 2025</t>
  </si>
  <si>
    <t>Girls Basketball</t>
  </si>
  <si>
    <t>Robertson Co HS</t>
  </si>
  <si>
    <t>Boys Basketball</t>
  </si>
  <si>
    <t>Boone Co HS</t>
  </si>
  <si>
    <t>Williamstown HS</t>
  </si>
  <si>
    <t>Notre Dame</t>
  </si>
  <si>
    <t>TRANSPORTATION REPORT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</si>
</sst>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workbookViewId="0">
      <pane ySplit="3" topLeftCell="A46" activePane="bottomLeft" state="frozen"/>
      <selection pane="bottomLeft" activeCell="E67" sqref="E67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38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45992</v>
      </c>
      <c r="B4" s="11" t="s">
        <v>16</v>
      </c>
      <c r="C4" s="10" t="s">
        <v>26</v>
      </c>
      <c r="D4" s="11">
        <v>60</v>
      </c>
      <c r="E4" s="10" t="s">
        <v>26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45993</v>
      </c>
      <c r="B5" s="11" t="s">
        <v>16</v>
      </c>
      <c r="C5" s="10" t="s">
        <v>26</v>
      </c>
      <c r="D5" s="11">
        <v>60</v>
      </c>
      <c r="E5" s="10" t="s">
        <v>26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45994</v>
      </c>
      <c r="B6" s="11" t="s">
        <v>16</v>
      </c>
      <c r="C6" s="10" t="s">
        <v>26</v>
      </c>
      <c r="D6" s="11">
        <v>60</v>
      </c>
      <c r="E6" s="10" t="s">
        <v>26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45995</v>
      </c>
      <c r="B7" s="11" t="s">
        <v>16</v>
      </c>
      <c r="C7" s="10" t="s">
        <v>26</v>
      </c>
      <c r="D7" s="11">
        <v>60</v>
      </c>
      <c r="E7" s="10" t="s">
        <v>26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45996</v>
      </c>
      <c r="B8" s="11" t="s">
        <v>16</v>
      </c>
      <c r="C8" s="10" t="s">
        <v>26</v>
      </c>
      <c r="D8" s="11">
        <v>60</v>
      </c>
      <c r="E8" s="10" t="s">
        <v>26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45999</v>
      </c>
      <c r="B9" s="11" t="s">
        <v>16</v>
      </c>
      <c r="C9" s="10" t="s">
        <v>26</v>
      </c>
      <c r="D9" s="11">
        <v>60</v>
      </c>
      <c r="E9" s="10" t="s">
        <v>26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46000</v>
      </c>
      <c r="B10" s="11" t="s">
        <v>16</v>
      </c>
      <c r="C10" s="10" t="s">
        <v>26</v>
      </c>
      <c r="D10" s="11">
        <v>60</v>
      </c>
      <c r="E10" s="10" t="s">
        <v>26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46001</v>
      </c>
      <c r="B11" s="11" t="s">
        <v>16</v>
      </c>
      <c r="C11" s="10" t="s">
        <v>26</v>
      </c>
      <c r="D11" s="11">
        <v>60</v>
      </c>
      <c r="E11" s="10" t="s">
        <v>26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46002</v>
      </c>
      <c r="B12" s="11" t="s">
        <v>16</v>
      </c>
      <c r="C12" s="10" t="s">
        <v>26</v>
      </c>
      <c r="D12" s="11">
        <v>60</v>
      </c>
      <c r="E12" s="10" t="s">
        <v>26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46003</v>
      </c>
      <c r="B13" s="11" t="s">
        <v>16</v>
      </c>
      <c r="C13" s="10" t="s">
        <v>26</v>
      </c>
      <c r="D13" s="11">
        <v>60</v>
      </c>
      <c r="E13" s="10" t="s">
        <v>26</v>
      </c>
      <c r="F13" s="11">
        <v>24</v>
      </c>
      <c r="G13" s="11">
        <v>2.5</v>
      </c>
      <c r="H13" s="8">
        <f t="shared" ref="H13:H18" si="3">D13*3</f>
        <v>180</v>
      </c>
      <c r="I13" s="8">
        <f t="shared" ref="I13:I18" si="4">G13*23.63</f>
        <v>59.074999999999996</v>
      </c>
      <c r="J13" s="9">
        <f t="shared" ref="J13:J18" si="5">SUM(H13:I13)</f>
        <v>239.07499999999999</v>
      </c>
    </row>
    <row r="14" spans="1:10" x14ac:dyDescent="0.3">
      <c r="A14" s="12">
        <v>46006</v>
      </c>
      <c r="B14" s="11" t="s">
        <v>16</v>
      </c>
      <c r="C14" s="10" t="s">
        <v>26</v>
      </c>
      <c r="D14" s="11">
        <v>60</v>
      </c>
      <c r="E14" s="10" t="s">
        <v>26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46007</v>
      </c>
      <c r="B15" s="11" t="s">
        <v>16</v>
      </c>
      <c r="C15" s="10" t="s">
        <v>26</v>
      </c>
      <c r="D15" s="11">
        <v>60</v>
      </c>
      <c r="E15" s="10" t="s">
        <v>26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46008</v>
      </c>
      <c r="B16" s="11" t="s">
        <v>16</v>
      </c>
      <c r="C16" s="10" t="s">
        <v>26</v>
      </c>
      <c r="D16" s="11">
        <v>60</v>
      </c>
      <c r="E16" s="10" t="s">
        <v>26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46009</v>
      </c>
      <c r="B17" s="11" t="s">
        <v>16</v>
      </c>
      <c r="C17" s="10" t="s">
        <v>26</v>
      </c>
      <c r="D17" s="11">
        <v>60</v>
      </c>
      <c r="E17" s="10" t="s">
        <v>26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46010</v>
      </c>
      <c r="B18" s="11" t="s">
        <v>16</v>
      </c>
      <c r="C18" s="10" t="s">
        <v>26</v>
      </c>
      <c r="D18" s="11">
        <v>60</v>
      </c>
      <c r="E18" s="10" t="s">
        <v>26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ht="16.8" customHeight="1" x14ac:dyDescent="0.3">
      <c r="A19" s="12">
        <v>46013</v>
      </c>
      <c r="B19" s="21" t="s">
        <v>16</v>
      </c>
      <c r="C19" s="10" t="s">
        <v>20</v>
      </c>
      <c r="D19" s="11">
        <v>30</v>
      </c>
      <c r="E19" s="10" t="s">
        <v>24</v>
      </c>
      <c r="F19" s="11">
        <v>24</v>
      </c>
      <c r="G19" s="11">
        <v>2.5</v>
      </c>
      <c r="H19" s="8">
        <f t="shared" ref="H19" si="6">D19*3</f>
        <v>90</v>
      </c>
      <c r="I19" s="8">
        <f t="shared" ref="I19" si="7">G19*23.63</f>
        <v>59.074999999999996</v>
      </c>
      <c r="J19" s="9">
        <f t="shared" ref="J19" si="8">SUM(H19:I19)</f>
        <v>149.07499999999999</v>
      </c>
    </row>
    <row r="20" spans="1:10" x14ac:dyDescent="0.3">
      <c r="A20" s="12">
        <v>46013</v>
      </c>
      <c r="B20" s="11" t="s">
        <v>16</v>
      </c>
      <c r="C20" s="10" t="s">
        <v>20</v>
      </c>
      <c r="D20" s="11">
        <v>16</v>
      </c>
      <c r="E20" s="10" t="s">
        <v>21</v>
      </c>
      <c r="F20" s="11" t="s">
        <v>22</v>
      </c>
      <c r="G20" s="11">
        <v>1</v>
      </c>
      <c r="H20" s="8">
        <f t="shared" ref="H20" si="9">D20*3</f>
        <v>48</v>
      </c>
      <c r="I20" s="8">
        <f t="shared" ref="I20:I24" si="10">G20*23.63</f>
        <v>23.63</v>
      </c>
      <c r="J20" s="9">
        <f t="shared" ref="J20" si="11">SUM(H20:I20)</f>
        <v>71.63</v>
      </c>
    </row>
    <row r="21" spans="1:10" x14ac:dyDescent="0.3">
      <c r="A21" s="12">
        <v>46014</v>
      </c>
      <c r="B21" s="11" t="s">
        <v>16</v>
      </c>
      <c r="C21" s="10" t="s">
        <v>20</v>
      </c>
      <c r="D21" s="11">
        <v>16</v>
      </c>
      <c r="E21" s="10" t="s">
        <v>21</v>
      </c>
      <c r="F21" s="11" t="s">
        <v>23</v>
      </c>
      <c r="G21" s="11">
        <v>1</v>
      </c>
      <c r="H21" s="8">
        <f t="shared" ref="H21" si="12">D21*3</f>
        <v>48</v>
      </c>
      <c r="I21" s="8">
        <f t="shared" ref="I21" si="13">G21*23.63</f>
        <v>23.63</v>
      </c>
      <c r="J21" s="9">
        <f t="shared" ref="J21" si="14">SUM(H21:I21)</f>
        <v>71.63</v>
      </c>
    </row>
    <row r="22" spans="1:10" x14ac:dyDescent="0.3">
      <c r="A22" s="12">
        <v>46014</v>
      </c>
      <c r="B22" s="11" t="s">
        <v>16</v>
      </c>
      <c r="C22" s="10" t="s">
        <v>20</v>
      </c>
      <c r="D22" s="11">
        <v>30</v>
      </c>
      <c r="E22" s="10" t="s">
        <v>24</v>
      </c>
      <c r="F22" s="16" t="s">
        <v>29</v>
      </c>
      <c r="G22" s="11">
        <v>2</v>
      </c>
      <c r="H22" s="8">
        <f t="shared" ref="H22:H24" si="15">D22*3</f>
        <v>90</v>
      </c>
      <c r="I22" s="8">
        <f t="shared" si="10"/>
        <v>47.26</v>
      </c>
      <c r="J22" s="9">
        <f t="shared" ref="J22:J24" si="16">SUM(H22:I22)</f>
        <v>137.26</v>
      </c>
    </row>
    <row r="23" spans="1:10" x14ac:dyDescent="0.3">
      <c r="A23" s="12">
        <v>46020</v>
      </c>
      <c r="B23" s="11" t="s">
        <v>16</v>
      </c>
      <c r="C23" s="10" t="s">
        <v>20</v>
      </c>
      <c r="D23" s="11">
        <v>30</v>
      </c>
      <c r="E23" s="10" t="s">
        <v>24</v>
      </c>
      <c r="F23" s="11" t="s">
        <v>31</v>
      </c>
      <c r="G23" s="11">
        <v>2</v>
      </c>
      <c r="H23" s="8">
        <f t="shared" ref="H23" si="17">D23*3</f>
        <v>90</v>
      </c>
      <c r="I23" s="8">
        <f t="shared" si="10"/>
        <v>47.26</v>
      </c>
      <c r="J23" s="9">
        <f t="shared" ref="J23" si="18">SUM(H23:I23)</f>
        <v>137.26</v>
      </c>
    </row>
    <row r="24" spans="1:10" x14ac:dyDescent="0.3">
      <c r="A24" s="12">
        <v>46020</v>
      </c>
      <c r="B24" s="11" t="s">
        <v>16</v>
      </c>
      <c r="C24" s="10" t="s">
        <v>20</v>
      </c>
      <c r="D24" s="11">
        <v>30</v>
      </c>
      <c r="E24" s="10" t="s">
        <v>24</v>
      </c>
      <c r="F24" s="11" t="s">
        <v>30</v>
      </c>
      <c r="G24" s="11">
        <v>2.5</v>
      </c>
      <c r="H24" s="8">
        <f t="shared" si="15"/>
        <v>90</v>
      </c>
      <c r="I24" s="8">
        <f t="shared" si="10"/>
        <v>59.074999999999996</v>
      </c>
      <c r="J24" s="9">
        <f t="shared" si="16"/>
        <v>149.07499999999999</v>
      </c>
    </row>
    <row r="25" spans="1:10" x14ac:dyDescent="0.3">
      <c r="A25" s="12"/>
      <c r="B25" s="11"/>
      <c r="C25" s="10"/>
      <c r="D25" s="11">
        <f>SUM(D4:D24)</f>
        <v>1052</v>
      </c>
      <c r="E25" s="10"/>
      <c r="F25" s="11"/>
      <c r="G25" s="11">
        <v>66</v>
      </c>
      <c r="H25" s="8">
        <f>SUM(H4:H24)</f>
        <v>3156</v>
      </c>
      <c r="I25" s="8">
        <v>1087.06</v>
      </c>
      <c r="J25" s="9">
        <v>4242.0600000000004</v>
      </c>
    </row>
    <row r="26" spans="1:10" x14ac:dyDescent="0.3">
      <c r="A26" s="22" t="s">
        <v>12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3">
      <c r="A27" s="12">
        <v>45993</v>
      </c>
      <c r="B27" s="11" t="s">
        <v>36</v>
      </c>
      <c r="C27" s="10" t="s">
        <v>37</v>
      </c>
      <c r="D27" s="11">
        <v>16</v>
      </c>
      <c r="E27" s="10" t="s">
        <v>44</v>
      </c>
      <c r="F27" s="11" t="s">
        <v>28</v>
      </c>
      <c r="G27" s="11">
        <v>2.5</v>
      </c>
      <c r="H27" s="8">
        <v>40</v>
      </c>
      <c r="I27" s="8">
        <f t="shared" ref="I27:I32" si="19">G27*23.63</f>
        <v>59.074999999999996</v>
      </c>
      <c r="J27" s="9">
        <f t="shared" ref="J27" si="20">SUM(H27:I27)</f>
        <v>99.074999999999989</v>
      </c>
    </row>
    <row r="28" spans="1:10" ht="13.8" customHeight="1" x14ac:dyDescent="0.3">
      <c r="A28" s="12">
        <v>46000</v>
      </c>
      <c r="B28" s="11" t="s">
        <v>36</v>
      </c>
      <c r="C28" s="10" t="s">
        <v>37</v>
      </c>
      <c r="D28" s="11">
        <v>30</v>
      </c>
      <c r="E28" s="10" t="s">
        <v>35</v>
      </c>
      <c r="F28" s="11" t="s">
        <v>28</v>
      </c>
      <c r="G28" s="11">
        <v>2.5</v>
      </c>
      <c r="H28" s="8">
        <v>75</v>
      </c>
      <c r="I28" s="8">
        <f t="shared" si="19"/>
        <v>59.074999999999996</v>
      </c>
      <c r="J28" s="9">
        <f t="shared" ref="J28:J31" si="21">SUM(H28:I28)</f>
        <v>134.07499999999999</v>
      </c>
    </row>
    <row r="29" spans="1:10" x14ac:dyDescent="0.3">
      <c r="A29" s="12"/>
      <c r="B29" s="11"/>
      <c r="C29" s="10"/>
      <c r="D29" s="11"/>
      <c r="E29" s="10"/>
      <c r="F29" s="11"/>
      <c r="G29" s="11"/>
      <c r="H29" s="8">
        <f t="shared" ref="H28:H31" si="22">D29*3</f>
        <v>0</v>
      </c>
      <c r="I29" s="8">
        <f t="shared" si="19"/>
        <v>0</v>
      </c>
      <c r="J29" s="9">
        <f t="shared" si="21"/>
        <v>0</v>
      </c>
    </row>
    <row r="30" spans="1:10" x14ac:dyDescent="0.3">
      <c r="A30" s="12"/>
      <c r="B30" s="11"/>
      <c r="C30" s="10"/>
      <c r="D30" s="11"/>
      <c r="E30" s="10"/>
      <c r="F30" s="11"/>
      <c r="G30" s="11"/>
      <c r="H30" s="8">
        <f t="shared" si="22"/>
        <v>0</v>
      </c>
      <c r="I30" s="8">
        <f t="shared" si="19"/>
        <v>0</v>
      </c>
      <c r="J30" s="9">
        <f t="shared" si="21"/>
        <v>0</v>
      </c>
    </row>
    <row r="31" spans="1:10" x14ac:dyDescent="0.3">
      <c r="A31" s="12"/>
      <c r="B31" s="11"/>
      <c r="C31" s="10"/>
      <c r="D31" s="11"/>
      <c r="E31" s="10"/>
      <c r="F31" s="11"/>
      <c r="G31" s="11"/>
      <c r="H31" s="8">
        <f t="shared" si="22"/>
        <v>0</v>
      </c>
      <c r="I31" s="8">
        <f t="shared" si="19"/>
        <v>0</v>
      </c>
      <c r="J31" s="9">
        <f t="shared" si="21"/>
        <v>0</v>
      </c>
    </row>
    <row r="32" spans="1:10" x14ac:dyDescent="0.3">
      <c r="A32" s="12"/>
      <c r="B32" s="11"/>
      <c r="C32" s="10"/>
      <c r="D32" s="11"/>
      <c r="E32" s="10"/>
      <c r="F32" s="11"/>
      <c r="G32" s="11"/>
      <c r="H32" s="8">
        <f>D32*3</f>
        <v>0</v>
      </c>
      <c r="I32" s="8">
        <f t="shared" si="19"/>
        <v>0</v>
      </c>
      <c r="J32" s="9">
        <f>SUM(H32:I32)</f>
        <v>0</v>
      </c>
    </row>
    <row r="33" spans="1:10" x14ac:dyDescent="0.3">
      <c r="A33" s="12"/>
      <c r="B33" s="11"/>
      <c r="C33" s="10"/>
      <c r="D33" s="11">
        <v>46</v>
      </c>
      <c r="E33" s="10"/>
      <c r="F33" s="11"/>
      <c r="G33" s="11"/>
      <c r="H33" s="8">
        <v>115</v>
      </c>
      <c r="I33" s="8">
        <f>SUM(I27:I32)</f>
        <v>118.14999999999999</v>
      </c>
      <c r="J33" s="9">
        <f>SUM(J27:J32)</f>
        <v>233.14999999999998</v>
      </c>
    </row>
    <row r="34" spans="1:10" x14ac:dyDescent="0.3">
      <c r="A34" s="22" t="s">
        <v>13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3">
      <c r="A35" s="12">
        <v>45994</v>
      </c>
      <c r="B35" s="11" t="s">
        <v>16</v>
      </c>
      <c r="C35" s="10" t="s">
        <v>39</v>
      </c>
      <c r="D35" s="11">
        <v>124</v>
      </c>
      <c r="E35" s="10" t="s">
        <v>40</v>
      </c>
      <c r="F35" s="11">
        <v>24</v>
      </c>
      <c r="G35" s="11">
        <v>6</v>
      </c>
      <c r="H35" s="8">
        <f t="shared" ref="H35" si="23">D35*3</f>
        <v>372</v>
      </c>
      <c r="I35" s="8">
        <f>G35*23.63</f>
        <v>141.78</v>
      </c>
      <c r="J35" s="9">
        <f t="shared" ref="J35:J41" si="24">SUM(H35:I35)</f>
        <v>513.78</v>
      </c>
    </row>
    <row r="36" spans="1:10" x14ac:dyDescent="0.3">
      <c r="A36" s="12">
        <v>45996</v>
      </c>
      <c r="B36" s="11" t="s">
        <v>16</v>
      </c>
      <c r="C36" s="10" t="s">
        <v>41</v>
      </c>
      <c r="D36" s="11">
        <v>30</v>
      </c>
      <c r="E36" s="10" t="s">
        <v>42</v>
      </c>
      <c r="F36" s="11">
        <v>24</v>
      </c>
      <c r="G36" s="11">
        <v>5.5</v>
      </c>
      <c r="H36" s="8">
        <f t="shared" ref="H36:H41" si="25">D36*3</f>
        <v>90</v>
      </c>
      <c r="I36" s="8">
        <f>G36*23.63</f>
        <v>129.965</v>
      </c>
      <c r="J36" s="9">
        <f t="shared" si="24"/>
        <v>219.965</v>
      </c>
    </row>
    <row r="37" spans="1:10" x14ac:dyDescent="0.3">
      <c r="A37" s="12">
        <v>46003</v>
      </c>
      <c r="B37" s="11" t="s">
        <v>16</v>
      </c>
      <c r="C37" s="10" t="s">
        <v>41</v>
      </c>
      <c r="D37" s="11">
        <v>84</v>
      </c>
      <c r="E37" s="10" t="s">
        <v>43</v>
      </c>
      <c r="F37" s="11">
        <v>24</v>
      </c>
      <c r="G37" s="11">
        <v>6</v>
      </c>
      <c r="H37" s="8">
        <f t="shared" si="25"/>
        <v>252</v>
      </c>
      <c r="I37" s="8">
        <f>G37*23.63</f>
        <v>141.78</v>
      </c>
      <c r="J37" s="9">
        <f t="shared" si="24"/>
        <v>393.78</v>
      </c>
    </row>
    <row r="38" spans="1:10" x14ac:dyDescent="0.3">
      <c r="A38" s="12">
        <v>45972</v>
      </c>
      <c r="B38" s="11" t="s">
        <v>16</v>
      </c>
      <c r="C38" s="10" t="s">
        <v>34</v>
      </c>
      <c r="D38" s="11">
        <v>26</v>
      </c>
      <c r="E38" s="10" t="s">
        <v>35</v>
      </c>
      <c r="F38" s="11">
        <v>24</v>
      </c>
      <c r="G38" s="11">
        <v>3</v>
      </c>
      <c r="H38" s="8">
        <f t="shared" si="25"/>
        <v>78</v>
      </c>
      <c r="I38" s="8">
        <f>G38*43.63</f>
        <v>130.89000000000001</v>
      </c>
      <c r="J38" s="9">
        <f t="shared" si="24"/>
        <v>208.89000000000001</v>
      </c>
    </row>
    <row r="39" spans="1:10" x14ac:dyDescent="0.3">
      <c r="A39" s="12"/>
      <c r="B39" s="11" t="s">
        <v>16</v>
      </c>
      <c r="C39" s="10"/>
      <c r="D39" s="11"/>
      <c r="E39" s="10"/>
      <c r="F39" s="11">
        <v>24</v>
      </c>
      <c r="G39" s="11"/>
      <c r="H39" s="8">
        <f t="shared" si="25"/>
        <v>0</v>
      </c>
      <c r="I39" s="8">
        <f t="shared" ref="I39:I41" si="26">G39*23.63</f>
        <v>0</v>
      </c>
      <c r="J39" s="9">
        <f t="shared" si="24"/>
        <v>0</v>
      </c>
    </row>
    <row r="40" spans="1:10" x14ac:dyDescent="0.3">
      <c r="A40" s="12"/>
      <c r="B40" s="11" t="s">
        <v>16</v>
      </c>
      <c r="C40" s="10"/>
      <c r="D40" s="11"/>
      <c r="E40" s="10"/>
      <c r="F40" s="11">
        <v>24</v>
      </c>
      <c r="G40" s="11"/>
      <c r="H40" s="8">
        <f t="shared" si="25"/>
        <v>0</v>
      </c>
      <c r="I40" s="8">
        <f t="shared" si="26"/>
        <v>0</v>
      </c>
      <c r="J40" s="9">
        <f t="shared" si="24"/>
        <v>0</v>
      </c>
    </row>
    <row r="41" spans="1:10" x14ac:dyDescent="0.3">
      <c r="A41" s="12"/>
      <c r="B41" s="11" t="s">
        <v>16</v>
      </c>
      <c r="C41" s="10"/>
      <c r="D41" s="11"/>
      <c r="E41" s="10"/>
      <c r="F41" s="11">
        <v>24</v>
      </c>
      <c r="G41" s="11"/>
      <c r="H41" s="8">
        <f t="shared" si="25"/>
        <v>0</v>
      </c>
      <c r="I41" s="8">
        <f t="shared" si="26"/>
        <v>0</v>
      </c>
      <c r="J41" s="9">
        <f t="shared" si="24"/>
        <v>0</v>
      </c>
    </row>
    <row r="42" spans="1:10" x14ac:dyDescent="0.3">
      <c r="A42" s="12"/>
      <c r="B42" s="11"/>
      <c r="C42" s="10"/>
      <c r="D42" s="11">
        <f>SUM(D35:D41)</f>
        <v>264</v>
      </c>
      <c r="E42" s="10"/>
      <c r="F42" s="11"/>
      <c r="G42" s="11">
        <f>SUM(G35:G41)</f>
        <v>20.5</v>
      </c>
      <c r="H42" s="8">
        <v>792</v>
      </c>
      <c r="I42" s="8">
        <f>SUM(I35:I41)</f>
        <v>544.41499999999996</v>
      </c>
      <c r="J42" s="9">
        <v>1336.42</v>
      </c>
    </row>
    <row r="43" spans="1:10" x14ac:dyDescent="0.3">
      <c r="A43" s="12"/>
      <c r="B43" s="11"/>
      <c r="C43" s="10"/>
      <c r="D43" s="11"/>
      <c r="E43" s="10"/>
      <c r="F43" s="11"/>
      <c r="G43" s="11"/>
      <c r="H43" s="8"/>
      <c r="I43" s="8"/>
      <c r="J43" s="9"/>
    </row>
    <row r="44" spans="1:10" x14ac:dyDescent="0.3">
      <c r="A44" s="12"/>
      <c r="B44" s="11"/>
      <c r="C44" s="10"/>
      <c r="D44" s="11"/>
      <c r="E44" s="10"/>
      <c r="F44" s="11"/>
      <c r="G44" s="11"/>
      <c r="H44" s="8"/>
      <c r="I44" s="8"/>
      <c r="J44" s="9"/>
    </row>
    <row r="45" spans="1:10" x14ac:dyDescent="0.3">
      <c r="A45" s="22" t="s">
        <v>14</v>
      </c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3">
      <c r="A46" s="12">
        <v>45992</v>
      </c>
      <c r="B46" s="11" t="s">
        <v>17</v>
      </c>
      <c r="C46" s="10" t="s">
        <v>27</v>
      </c>
      <c r="D46" s="11">
        <v>15</v>
      </c>
      <c r="E46" s="10" t="s">
        <v>27</v>
      </c>
      <c r="F46" s="11">
        <v>1</v>
      </c>
      <c r="G46" s="11">
        <v>1.5</v>
      </c>
      <c r="H46" s="8">
        <f t="shared" ref="H46:H60" si="27">D46*3</f>
        <v>45</v>
      </c>
      <c r="I46" s="8">
        <f>G46*16.05</f>
        <v>24.075000000000003</v>
      </c>
      <c r="J46" s="9">
        <f t="shared" ref="J46:J60" si="28">SUM(H46:I46)</f>
        <v>69.075000000000003</v>
      </c>
    </row>
    <row r="47" spans="1:10" x14ac:dyDescent="0.3">
      <c r="A47" s="12">
        <v>45993</v>
      </c>
      <c r="B47" s="11" t="s">
        <v>17</v>
      </c>
      <c r="C47" s="10" t="s">
        <v>27</v>
      </c>
      <c r="D47" s="11">
        <v>15</v>
      </c>
      <c r="E47" s="10" t="s">
        <v>27</v>
      </c>
      <c r="F47" s="11">
        <v>1</v>
      </c>
      <c r="G47" s="11">
        <v>1.5</v>
      </c>
      <c r="H47" s="8">
        <f t="shared" si="27"/>
        <v>45</v>
      </c>
      <c r="I47" s="8">
        <f t="shared" ref="I47:I60" si="29">G47*16.05</f>
        <v>24.075000000000003</v>
      </c>
      <c r="J47" s="9">
        <f t="shared" si="28"/>
        <v>69.075000000000003</v>
      </c>
    </row>
    <row r="48" spans="1:10" x14ac:dyDescent="0.3">
      <c r="A48" s="12">
        <v>45994</v>
      </c>
      <c r="B48" s="11" t="s">
        <v>17</v>
      </c>
      <c r="C48" s="10" t="s">
        <v>27</v>
      </c>
      <c r="D48" s="11">
        <v>15</v>
      </c>
      <c r="E48" s="10" t="s">
        <v>27</v>
      </c>
      <c r="F48" s="11">
        <v>1</v>
      </c>
      <c r="G48" s="11">
        <v>1.5</v>
      </c>
      <c r="H48" s="8">
        <f t="shared" si="27"/>
        <v>45</v>
      </c>
      <c r="I48" s="8">
        <f t="shared" si="29"/>
        <v>24.075000000000003</v>
      </c>
      <c r="J48" s="9">
        <f t="shared" si="28"/>
        <v>69.075000000000003</v>
      </c>
    </row>
    <row r="49" spans="1:10" x14ac:dyDescent="0.3">
      <c r="A49" s="12">
        <v>45995</v>
      </c>
      <c r="B49" s="11" t="s">
        <v>17</v>
      </c>
      <c r="C49" s="10" t="s">
        <v>27</v>
      </c>
      <c r="D49" s="11">
        <v>15</v>
      </c>
      <c r="E49" s="10" t="s">
        <v>27</v>
      </c>
      <c r="F49" s="11">
        <v>1</v>
      </c>
      <c r="G49" s="11">
        <v>1.5</v>
      </c>
      <c r="H49" s="8">
        <f t="shared" si="27"/>
        <v>45</v>
      </c>
      <c r="I49" s="8">
        <f t="shared" si="29"/>
        <v>24.075000000000003</v>
      </c>
      <c r="J49" s="9">
        <f t="shared" si="28"/>
        <v>69.075000000000003</v>
      </c>
    </row>
    <row r="50" spans="1:10" x14ac:dyDescent="0.3">
      <c r="A50" s="12">
        <v>45996</v>
      </c>
      <c r="B50" s="11" t="s">
        <v>17</v>
      </c>
      <c r="C50" s="10" t="s">
        <v>27</v>
      </c>
      <c r="D50" s="11">
        <v>15</v>
      </c>
      <c r="E50" s="10" t="s">
        <v>27</v>
      </c>
      <c r="F50" s="11">
        <v>1</v>
      </c>
      <c r="G50" s="11">
        <v>1.5</v>
      </c>
      <c r="H50" s="8">
        <f t="shared" si="27"/>
        <v>45</v>
      </c>
      <c r="I50" s="8">
        <f t="shared" si="29"/>
        <v>24.075000000000003</v>
      </c>
      <c r="J50" s="9">
        <f t="shared" si="28"/>
        <v>69.075000000000003</v>
      </c>
    </row>
    <row r="51" spans="1:10" x14ac:dyDescent="0.3">
      <c r="A51" s="12">
        <v>45999</v>
      </c>
      <c r="B51" s="11" t="s">
        <v>17</v>
      </c>
      <c r="C51" s="10" t="s">
        <v>27</v>
      </c>
      <c r="D51" s="11">
        <v>15</v>
      </c>
      <c r="E51" s="10" t="s">
        <v>27</v>
      </c>
      <c r="F51" s="11">
        <v>1</v>
      </c>
      <c r="G51" s="11">
        <v>1.5</v>
      </c>
      <c r="H51" s="8">
        <f t="shared" si="27"/>
        <v>45</v>
      </c>
      <c r="I51" s="8">
        <f t="shared" si="29"/>
        <v>24.075000000000003</v>
      </c>
      <c r="J51" s="9">
        <f t="shared" si="28"/>
        <v>69.075000000000003</v>
      </c>
    </row>
    <row r="52" spans="1:10" x14ac:dyDescent="0.3">
      <c r="A52" s="12">
        <v>46000</v>
      </c>
      <c r="B52" s="11" t="s">
        <v>17</v>
      </c>
      <c r="C52" s="10" t="s">
        <v>27</v>
      </c>
      <c r="D52" s="11">
        <v>15</v>
      </c>
      <c r="E52" s="10" t="s">
        <v>27</v>
      </c>
      <c r="F52" s="11">
        <v>1</v>
      </c>
      <c r="G52" s="11">
        <v>1.5</v>
      </c>
      <c r="H52" s="8">
        <f t="shared" si="27"/>
        <v>45</v>
      </c>
      <c r="I52" s="8">
        <f t="shared" si="29"/>
        <v>24.075000000000003</v>
      </c>
      <c r="J52" s="9">
        <f t="shared" si="28"/>
        <v>69.075000000000003</v>
      </c>
    </row>
    <row r="53" spans="1:10" x14ac:dyDescent="0.3">
      <c r="A53" s="12">
        <v>46001</v>
      </c>
      <c r="B53" s="11" t="s">
        <v>17</v>
      </c>
      <c r="C53" s="10" t="s">
        <v>27</v>
      </c>
      <c r="D53" s="11">
        <v>15</v>
      </c>
      <c r="E53" s="10" t="s">
        <v>27</v>
      </c>
      <c r="F53" s="11">
        <v>1</v>
      </c>
      <c r="G53" s="11">
        <v>1.5</v>
      </c>
      <c r="H53" s="8">
        <f t="shared" si="27"/>
        <v>45</v>
      </c>
      <c r="I53" s="8">
        <f t="shared" si="29"/>
        <v>24.075000000000003</v>
      </c>
      <c r="J53" s="9">
        <f t="shared" si="28"/>
        <v>69.075000000000003</v>
      </c>
    </row>
    <row r="54" spans="1:10" x14ac:dyDescent="0.3">
      <c r="A54" s="12">
        <v>46002</v>
      </c>
      <c r="B54" s="11" t="s">
        <v>17</v>
      </c>
      <c r="C54" s="10" t="s">
        <v>27</v>
      </c>
      <c r="D54" s="11">
        <v>15</v>
      </c>
      <c r="E54" s="10" t="s">
        <v>27</v>
      </c>
      <c r="F54" s="11">
        <v>1</v>
      </c>
      <c r="G54" s="11">
        <v>1.5</v>
      </c>
      <c r="H54" s="8">
        <f t="shared" si="27"/>
        <v>45</v>
      </c>
      <c r="I54" s="8">
        <f t="shared" si="29"/>
        <v>24.075000000000003</v>
      </c>
      <c r="J54" s="9">
        <f t="shared" si="28"/>
        <v>69.075000000000003</v>
      </c>
    </row>
    <row r="55" spans="1:10" x14ac:dyDescent="0.3">
      <c r="A55" s="12">
        <v>46003</v>
      </c>
      <c r="B55" s="11" t="s">
        <v>17</v>
      </c>
      <c r="C55" s="10" t="s">
        <v>27</v>
      </c>
      <c r="D55" s="11">
        <v>15</v>
      </c>
      <c r="E55" s="10" t="s">
        <v>27</v>
      </c>
      <c r="F55" s="11">
        <v>1</v>
      </c>
      <c r="G55" s="11">
        <v>1.5</v>
      </c>
      <c r="H55" s="8">
        <f t="shared" si="27"/>
        <v>45</v>
      </c>
      <c r="I55" s="8">
        <f t="shared" si="29"/>
        <v>24.075000000000003</v>
      </c>
      <c r="J55" s="9">
        <f t="shared" si="28"/>
        <v>69.075000000000003</v>
      </c>
    </row>
    <row r="56" spans="1:10" x14ac:dyDescent="0.3">
      <c r="A56" s="12">
        <v>46006</v>
      </c>
      <c r="B56" s="11" t="s">
        <v>17</v>
      </c>
      <c r="C56" s="10" t="s">
        <v>27</v>
      </c>
      <c r="D56" s="11">
        <v>15</v>
      </c>
      <c r="E56" s="10" t="s">
        <v>27</v>
      </c>
      <c r="F56" s="11">
        <v>1</v>
      </c>
      <c r="G56" s="11">
        <v>1.5</v>
      </c>
      <c r="H56" s="8">
        <f t="shared" si="27"/>
        <v>45</v>
      </c>
      <c r="I56" s="8">
        <f t="shared" si="29"/>
        <v>24.075000000000003</v>
      </c>
      <c r="J56" s="9">
        <f t="shared" si="28"/>
        <v>69.075000000000003</v>
      </c>
    </row>
    <row r="57" spans="1:10" x14ac:dyDescent="0.3">
      <c r="A57" s="12">
        <v>46007</v>
      </c>
      <c r="B57" s="11" t="s">
        <v>17</v>
      </c>
      <c r="C57" s="10" t="s">
        <v>27</v>
      </c>
      <c r="D57" s="11">
        <v>15</v>
      </c>
      <c r="E57" s="10" t="s">
        <v>27</v>
      </c>
      <c r="F57" s="11">
        <v>1</v>
      </c>
      <c r="G57" s="11">
        <v>1.5</v>
      </c>
      <c r="H57" s="8">
        <f t="shared" si="27"/>
        <v>45</v>
      </c>
      <c r="I57" s="8">
        <f t="shared" si="29"/>
        <v>24.075000000000003</v>
      </c>
      <c r="J57" s="9">
        <f t="shared" si="28"/>
        <v>69.075000000000003</v>
      </c>
    </row>
    <row r="58" spans="1:10" x14ac:dyDescent="0.3">
      <c r="A58" s="12">
        <v>46008</v>
      </c>
      <c r="B58" s="11" t="s">
        <v>17</v>
      </c>
      <c r="C58" s="10" t="s">
        <v>27</v>
      </c>
      <c r="D58" s="11">
        <v>15</v>
      </c>
      <c r="E58" s="10" t="s">
        <v>27</v>
      </c>
      <c r="F58" s="11">
        <v>1</v>
      </c>
      <c r="G58" s="11">
        <v>1.5</v>
      </c>
      <c r="H58" s="8">
        <f t="shared" si="27"/>
        <v>45</v>
      </c>
      <c r="I58" s="8">
        <f t="shared" si="29"/>
        <v>24.075000000000003</v>
      </c>
      <c r="J58" s="9">
        <f t="shared" si="28"/>
        <v>69.075000000000003</v>
      </c>
    </row>
    <row r="59" spans="1:10" x14ac:dyDescent="0.3">
      <c r="A59" s="12">
        <v>46009</v>
      </c>
      <c r="B59" s="11" t="s">
        <v>17</v>
      </c>
      <c r="C59" s="10" t="s">
        <v>27</v>
      </c>
      <c r="D59" s="11">
        <v>15</v>
      </c>
      <c r="E59" s="10" t="s">
        <v>27</v>
      </c>
      <c r="F59" s="11">
        <v>1</v>
      </c>
      <c r="G59" s="11">
        <v>1.5</v>
      </c>
      <c r="H59" s="8">
        <f t="shared" si="27"/>
        <v>45</v>
      </c>
      <c r="I59" s="8">
        <f t="shared" si="29"/>
        <v>24.075000000000003</v>
      </c>
      <c r="J59" s="9">
        <f t="shared" si="28"/>
        <v>69.075000000000003</v>
      </c>
    </row>
    <row r="60" spans="1:10" x14ac:dyDescent="0.3">
      <c r="A60" s="12">
        <v>46010</v>
      </c>
      <c r="B60" s="11" t="s">
        <v>17</v>
      </c>
      <c r="C60" s="10" t="s">
        <v>27</v>
      </c>
      <c r="D60" s="11">
        <v>15</v>
      </c>
      <c r="E60" s="10" t="s">
        <v>27</v>
      </c>
      <c r="F60" s="11">
        <v>1</v>
      </c>
      <c r="G60" s="11">
        <v>1.5</v>
      </c>
      <c r="H60" s="8">
        <f t="shared" si="27"/>
        <v>45</v>
      </c>
      <c r="I60" s="8">
        <f t="shared" si="29"/>
        <v>24.075000000000003</v>
      </c>
      <c r="J60" s="9">
        <f t="shared" si="28"/>
        <v>69.075000000000003</v>
      </c>
    </row>
    <row r="61" spans="1:10" x14ac:dyDescent="0.3">
      <c r="A61" s="12"/>
      <c r="B61" s="11" t="s">
        <v>17</v>
      </c>
      <c r="C61" s="10" t="s">
        <v>27</v>
      </c>
      <c r="D61" s="11"/>
      <c r="E61" s="10" t="s">
        <v>27</v>
      </c>
      <c r="F61" s="11">
        <v>1</v>
      </c>
      <c r="G61" s="11"/>
      <c r="H61" s="8">
        <f t="shared" ref="H61:H63" si="30">D61*3</f>
        <v>0</v>
      </c>
      <c r="I61" s="8">
        <f t="shared" ref="I61:I63" si="31">G61*16.05</f>
        <v>0</v>
      </c>
      <c r="J61" s="9">
        <f t="shared" ref="J61:J63" si="32">SUM(H61:I61)</f>
        <v>0</v>
      </c>
    </row>
    <row r="62" spans="1:10" x14ac:dyDescent="0.3">
      <c r="A62" s="12"/>
      <c r="B62" s="11" t="s">
        <v>17</v>
      </c>
      <c r="C62" s="10" t="s">
        <v>27</v>
      </c>
      <c r="D62" s="11"/>
      <c r="E62" s="10" t="s">
        <v>27</v>
      </c>
      <c r="F62" s="11">
        <v>1</v>
      </c>
      <c r="G62" s="11"/>
      <c r="H62" s="8">
        <f t="shared" si="30"/>
        <v>0</v>
      </c>
      <c r="I62" s="8">
        <f t="shared" si="31"/>
        <v>0</v>
      </c>
      <c r="J62" s="9">
        <f t="shared" si="32"/>
        <v>0</v>
      </c>
    </row>
    <row r="63" spans="1:10" x14ac:dyDescent="0.3">
      <c r="A63" s="12"/>
      <c r="B63" s="11" t="s">
        <v>17</v>
      </c>
      <c r="C63" s="10" t="s">
        <v>27</v>
      </c>
      <c r="D63" s="11"/>
      <c r="E63" s="10" t="s">
        <v>27</v>
      </c>
      <c r="F63" s="11">
        <v>1</v>
      </c>
      <c r="G63" s="11"/>
      <c r="H63" s="8">
        <f t="shared" si="30"/>
        <v>0</v>
      </c>
      <c r="I63" s="8">
        <f t="shared" si="31"/>
        <v>0</v>
      </c>
      <c r="J63" s="9">
        <f t="shared" si="32"/>
        <v>0</v>
      </c>
    </row>
    <row r="64" spans="1:10" x14ac:dyDescent="0.3">
      <c r="A64" s="12"/>
      <c r="B64" s="11"/>
      <c r="C64" s="10"/>
      <c r="D64" s="11">
        <f>SUM(D46:D63)</f>
        <v>225</v>
      </c>
      <c r="E64" s="10"/>
      <c r="F64" s="11"/>
      <c r="G64" s="11">
        <f>SUM(G46:G63)</f>
        <v>22.5</v>
      </c>
      <c r="H64" s="8">
        <f>SUM(H46:H63)</f>
        <v>675</v>
      </c>
      <c r="I64" s="8">
        <f>SUM(I46:I63)</f>
        <v>361.12499999999994</v>
      </c>
      <c r="J64" s="9">
        <f t="shared" ref="J64" si="33">SUM(H64:I64)</f>
        <v>1036.125</v>
      </c>
    </row>
    <row r="65" spans="1:10" s="20" customFormat="1" ht="15.6" x14ac:dyDescent="0.3">
      <c r="A65" s="18"/>
      <c r="B65" s="2" t="s">
        <v>15</v>
      </c>
      <c r="C65" s="19"/>
      <c r="D65" s="2">
        <v>1587</v>
      </c>
      <c r="E65" s="19"/>
      <c r="F65" s="2"/>
      <c r="G65" s="2">
        <v>119.75</v>
      </c>
      <c r="H65" s="8">
        <v>4736.87</v>
      </c>
      <c r="I65" s="8">
        <v>2110.7600000000002</v>
      </c>
      <c r="J65" s="9">
        <v>6847.63</v>
      </c>
    </row>
  </sheetData>
  <mergeCells count="3">
    <mergeCell ref="A26:J26"/>
    <mergeCell ref="A34:J34"/>
    <mergeCell ref="A45:J45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J15" sqref="J15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45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45992</v>
      </c>
      <c r="B5" s="10" t="s">
        <v>32</v>
      </c>
      <c r="C5" s="10" t="s">
        <v>18</v>
      </c>
      <c r="D5" s="11">
        <v>22</v>
      </c>
      <c r="E5" s="10" t="s">
        <v>19</v>
      </c>
      <c r="F5" s="11" t="s">
        <v>28</v>
      </c>
      <c r="G5" s="11">
        <v>3</v>
      </c>
      <c r="H5" s="8">
        <v>54</v>
      </c>
      <c r="I5" s="8">
        <v>54</v>
      </c>
    </row>
    <row r="6" spans="1:9" x14ac:dyDescent="0.3">
      <c r="A6" s="12">
        <v>45993</v>
      </c>
      <c r="B6" s="10" t="s">
        <v>32</v>
      </c>
      <c r="C6" s="10" t="s">
        <v>18</v>
      </c>
      <c r="D6" s="11">
        <v>22</v>
      </c>
      <c r="E6" s="10" t="s">
        <v>19</v>
      </c>
      <c r="F6" s="11" t="s">
        <v>28</v>
      </c>
      <c r="G6" s="11">
        <v>3</v>
      </c>
      <c r="H6" s="8">
        <v>54</v>
      </c>
      <c r="I6" s="8">
        <v>54</v>
      </c>
    </row>
    <row r="7" spans="1:9" x14ac:dyDescent="0.3">
      <c r="A7" s="12">
        <v>45994</v>
      </c>
      <c r="B7" s="10" t="s">
        <v>32</v>
      </c>
      <c r="C7" s="10" t="s">
        <v>18</v>
      </c>
      <c r="D7" s="11">
        <v>22</v>
      </c>
      <c r="E7" s="10" t="s">
        <v>19</v>
      </c>
      <c r="F7" s="11" t="s">
        <v>28</v>
      </c>
      <c r="G7" s="11">
        <v>3</v>
      </c>
      <c r="H7" s="8">
        <v>54</v>
      </c>
      <c r="I7" s="8">
        <v>54</v>
      </c>
    </row>
    <row r="8" spans="1:9" x14ac:dyDescent="0.3">
      <c r="A8" s="12">
        <v>45995</v>
      </c>
      <c r="B8" s="10" t="s">
        <v>32</v>
      </c>
      <c r="C8" s="10" t="s">
        <v>18</v>
      </c>
      <c r="D8" s="11">
        <v>22</v>
      </c>
      <c r="E8" s="10" t="s">
        <v>19</v>
      </c>
      <c r="F8" s="11" t="s">
        <v>28</v>
      </c>
      <c r="G8" s="11">
        <v>3</v>
      </c>
      <c r="H8" s="8">
        <v>54</v>
      </c>
      <c r="I8" s="8">
        <v>54</v>
      </c>
    </row>
    <row r="9" spans="1:9" x14ac:dyDescent="0.3">
      <c r="A9" s="12">
        <v>45996</v>
      </c>
      <c r="B9" s="10" t="s">
        <v>32</v>
      </c>
      <c r="C9" s="10" t="s">
        <v>18</v>
      </c>
      <c r="D9" s="11">
        <v>22</v>
      </c>
      <c r="E9" s="10" t="s">
        <v>19</v>
      </c>
      <c r="F9" s="11" t="s">
        <v>28</v>
      </c>
      <c r="G9" s="11">
        <v>3</v>
      </c>
      <c r="H9" s="8">
        <v>54</v>
      </c>
      <c r="I9" s="8">
        <v>54</v>
      </c>
    </row>
    <row r="10" spans="1:9" x14ac:dyDescent="0.3">
      <c r="A10" s="12">
        <v>45999</v>
      </c>
      <c r="B10" s="10" t="s">
        <v>32</v>
      </c>
      <c r="C10" s="10" t="s">
        <v>18</v>
      </c>
      <c r="D10" s="11">
        <v>22</v>
      </c>
      <c r="E10" s="10" t="s">
        <v>19</v>
      </c>
      <c r="F10" s="11" t="s">
        <v>28</v>
      </c>
      <c r="G10" s="11">
        <v>3</v>
      </c>
      <c r="H10" s="8">
        <v>54</v>
      </c>
      <c r="I10" s="8">
        <v>54</v>
      </c>
    </row>
    <row r="11" spans="1:9" x14ac:dyDescent="0.3">
      <c r="A11" s="12">
        <v>46000</v>
      </c>
      <c r="B11" s="10" t="s">
        <v>32</v>
      </c>
      <c r="C11" s="10" t="s">
        <v>18</v>
      </c>
      <c r="D11" s="11">
        <v>22</v>
      </c>
      <c r="E11" s="10" t="s">
        <v>19</v>
      </c>
      <c r="F11" s="11" t="s">
        <v>28</v>
      </c>
      <c r="G11" s="11">
        <v>3</v>
      </c>
      <c r="H11" s="8">
        <v>54</v>
      </c>
      <c r="I11" s="8">
        <v>54</v>
      </c>
    </row>
    <row r="12" spans="1:9" x14ac:dyDescent="0.3">
      <c r="A12" s="12">
        <v>46001</v>
      </c>
      <c r="B12" s="10" t="s">
        <v>32</v>
      </c>
      <c r="C12" s="10" t="s">
        <v>18</v>
      </c>
      <c r="D12" s="11">
        <v>22</v>
      </c>
      <c r="E12" s="10" t="s">
        <v>19</v>
      </c>
      <c r="F12" s="11" t="s">
        <v>28</v>
      </c>
      <c r="G12" s="11">
        <v>3</v>
      </c>
      <c r="H12" s="8">
        <v>54</v>
      </c>
      <c r="I12" s="8">
        <v>54</v>
      </c>
    </row>
    <row r="13" spans="1:9" x14ac:dyDescent="0.3">
      <c r="A13" s="12">
        <v>46002</v>
      </c>
      <c r="B13" s="10" t="s">
        <v>32</v>
      </c>
      <c r="C13" s="10" t="s">
        <v>18</v>
      </c>
      <c r="D13" s="11">
        <v>22</v>
      </c>
      <c r="E13" s="10" t="s">
        <v>19</v>
      </c>
      <c r="F13" s="11" t="s">
        <v>28</v>
      </c>
      <c r="G13" s="11">
        <v>3</v>
      </c>
      <c r="H13" s="8">
        <v>54</v>
      </c>
      <c r="I13" s="8">
        <v>54</v>
      </c>
    </row>
    <row r="14" spans="1:9" x14ac:dyDescent="0.3">
      <c r="A14" s="12">
        <v>46003</v>
      </c>
      <c r="B14" s="10" t="s">
        <v>32</v>
      </c>
      <c r="C14" s="10" t="s">
        <v>18</v>
      </c>
      <c r="D14" s="11">
        <v>22</v>
      </c>
      <c r="E14" s="10" t="s">
        <v>19</v>
      </c>
      <c r="F14" s="11" t="s">
        <v>28</v>
      </c>
      <c r="G14" s="11">
        <v>3</v>
      </c>
      <c r="H14" s="8">
        <v>54</v>
      </c>
      <c r="I14" s="8">
        <v>54</v>
      </c>
    </row>
    <row r="15" spans="1:9" x14ac:dyDescent="0.3">
      <c r="A15" s="12">
        <v>46006</v>
      </c>
      <c r="B15" s="10" t="s">
        <v>32</v>
      </c>
      <c r="C15" s="10" t="s">
        <v>18</v>
      </c>
      <c r="D15" s="11">
        <v>22</v>
      </c>
      <c r="E15" s="10" t="s">
        <v>19</v>
      </c>
      <c r="F15" s="11" t="s">
        <v>28</v>
      </c>
      <c r="G15" s="11">
        <v>3</v>
      </c>
      <c r="H15" s="8">
        <v>54</v>
      </c>
      <c r="I15" s="8">
        <v>54</v>
      </c>
    </row>
    <row r="16" spans="1:9" x14ac:dyDescent="0.3">
      <c r="A16" s="12">
        <v>46007</v>
      </c>
      <c r="B16" s="10" t="s">
        <v>32</v>
      </c>
      <c r="C16" s="10" t="s">
        <v>18</v>
      </c>
      <c r="D16" s="11">
        <v>22</v>
      </c>
      <c r="E16" s="10" t="s">
        <v>19</v>
      </c>
      <c r="F16" s="11" t="s">
        <v>28</v>
      </c>
      <c r="G16" s="11">
        <v>3</v>
      </c>
      <c r="H16" s="8">
        <v>54</v>
      </c>
      <c r="I16" s="8">
        <v>54</v>
      </c>
    </row>
    <row r="17" spans="1:9" x14ac:dyDescent="0.3">
      <c r="A17" s="12">
        <v>46008</v>
      </c>
      <c r="B17" s="10" t="s">
        <v>32</v>
      </c>
      <c r="C17" s="10" t="s">
        <v>18</v>
      </c>
      <c r="D17" s="11">
        <v>22</v>
      </c>
      <c r="E17" s="10" t="s">
        <v>19</v>
      </c>
      <c r="F17" s="11" t="s">
        <v>28</v>
      </c>
      <c r="G17" s="11">
        <v>3</v>
      </c>
      <c r="H17" s="8">
        <v>54</v>
      </c>
      <c r="I17" s="8">
        <v>54</v>
      </c>
    </row>
    <row r="18" spans="1:9" x14ac:dyDescent="0.3">
      <c r="A18" s="12">
        <v>46009</v>
      </c>
      <c r="B18" s="10" t="s">
        <v>32</v>
      </c>
      <c r="C18" s="10" t="s">
        <v>18</v>
      </c>
      <c r="D18" s="11">
        <v>22</v>
      </c>
      <c r="E18" s="10" t="s">
        <v>19</v>
      </c>
      <c r="F18" s="11" t="s">
        <v>28</v>
      </c>
      <c r="G18" s="11">
        <v>3</v>
      </c>
      <c r="H18" s="8">
        <v>54</v>
      </c>
      <c r="I18" s="8">
        <v>0</v>
      </c>
    </row>
    <row r="19" spans="1:9" x14ac:dyDescent="0.3">
      <c r="A19" s="12">
        <v>46010</v>
      </c>
      <c r="B19" s="10" t="s">
        <v>32</v>
      </c>
      <c r="C19" s="10" t="s">
        <v>18</v>
      </c>
      <c r="D19" s="11">
        <v>22</v>
      </c>
      <c r="E19" s="10" t="s">
        <v>19</v>
      </c>
      <c r="F19" s="11" t="s">
        <v>28</v>
      </c>
      <c r="G19" s="11">
        <v>3</v>
      </c>
      <c r="H19" s="8">
        <v>54</v>
      </c>
      <c r="I19" s="8">
        <v>0</v>
      </c>
    </row>
    <row r="20" spans="1:9" x14ac:dyDescent="0.3">
      <c r="A20" s="12"/>
      <c r="B20" s="10" t="s">
        <v>32</v>
      </c>
      <c r="C20" s="10" t="s">
        <v>18</v>
      </c>
      <c r="D20" s="11"/>
      <c r="E20" s="10" t="s">
        <v>19</v>
      </c>
      <c r="F20" s="11" t="s">
        <v>28</v>
      </c>
      <c r="G20" s="11">
        <v>0</v>
      </c>
      <c r="H20" s="8">
        <v>0</v>
      </c>
      <c r="I20" s="8">
        <v>0</v>
      </c>
    </row>
    <row r="21" spans="1:9" x14ac:dyDescent="0.3">
      <c r="A21" s="17"/>
      <c r="B21" s="10" t="s">
        <v>32</v>
      </c>
      <c r="C21" s="10" t="s">
        <v>18</v>
      </c>
      <c r="D21" s="11"/>
      <c r="E21" s="10" t="s">
        <v>19</v>
      </c>
      <c r="F21" s="11" t="s">
        <v>28</v>
      </c>
      <c r="G21" s="11">
        <v>0</v>
      </c>
      <c r="H21" s="8">
        <v>0</v>
      </c>
      <c r="I21" s="8">
        <v>0</v>
      </c>
    </row>
    <row r="22" spans="1:9" s="14" customFormat="1" x14ac:dyDescent="0.3">
      <c r="B22" s="14" t="s">
        <v>15</v>
      </c>
      <c r="D22" s="14">
        <f>SUM(D5:D21)</f>
        <v>330</v>
      </c>
      <c r="G22" s="14">
        <f>SUM(G5:G21)</f>
        <v>45</v>
      </c>
      <c r="H22" s="13">
        <v>810</v>
      </c>
      <c r="I22" s="13">
        <v>810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I23" sqref="I23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45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45992</v>
      </c>
      <c r="B5" s="10" t="s">
        <v>32</v>
      </c>
      <c r="C5" s="10" t="s">
        <v>25</v>
      </c>
      <c r="D5" s="11">
        <v>22</v>
      </c>
      <c r="E5" s="10" t="s">
        <v>33</v>
      </c>
      <c r="F5" s="11" t="s">
        <v>28</v>
      </c>
      <c r="G5" s="11">
        <v>1</v>
      </c>
      <c r="H5" s="8">
        <v>18</v>
      </c>
      <c r="I5" s="8">
        <v>18</v>
      </c>
    </row>
    <row r="6" spans="1:9" x14ac:dyDescent="0.3">
      <c r="A6" s="12">
        <v>45993</v>
      </c>
      <c r="B6" s="10" t="s">
        <v>32</v>
      </c>
      <c r="C6" s="10" t="s">
        <v>25</v>
      </c>
      <c r="D6" s="11">
        <v>22</v>
      </c>
      <c r="E6" s="10" t="s">
        <v>33</v>
      </c>
      <c r="F6" s="11" t="s">
        <v>28</v>
      </c>
      <c r="G6" s="11">
        <v>1</v>
      </c>
      <c r="H6" s="8">
        <v>18</v>
      </c>
      <c r="I6" s="8">
        <v>18</v>
      </c>
    </row>
    <row r="7" spans="1:9" x14ac:dyDescent="0.3">
      <c r="A7" s="12">
        <v>45994</v>
      </c>
      <c r="B7" s="10" t="s">
        <v>32</v>
      </c>
      <c r="C7" s="10" t="s">
        <v>25</v>
      </c>
      <c r="D7" s="11">
        <v>22</v>
      </c>
      <c r="E7" s="10" t="s">
        <v>33</v>
      </c>
      <c r="F7" s="11" t="s">
        <v>28</v>
      </c>
      <c r="G7" s="11">
        <v>1</v>
      </c>
      <c r="H7" s="8">
        <v>18</v>
      </c>
      <c r="I7" s="8">
        <v>18</v>
      </c>
    </row>
    <row r="8" spans="1:9" x14ac:dyDescent="0.3">
      <c r="A8" s="12">
        <v>45995</v>
      </c>
      <c r="B8" s="10" t="s">
        <v>32</v>
      </c>
      <c r="C8" s="10" t="s">
        <v>25</v>
      </c>
      <c r="D8" s="11">
        <v>22</v>
      </c>
      <c r="E8" s="10" t="s">
        <v>33</v>
      </c>
      <c r="F8" s="11" t="s">
        <v>28</v>
      </c>
      <c r="G8" s="11">
        <v>1</v>
      </c>
      <c r="H8" s="8">
        <v>18</v>
      </c>
      <c r="I8" s="8">
        <v>18</v>
      </c>
    </row>
    <row r="9" spans="1:9" x14ac:dyDescent="0.3">
      <c r="A9" s="12">
        <v>45996</v>
      </c>
      <c r="B9" s="10" t="s">
        <v>32</v>
      </c>
      <c r="C9" s="10" t="s">
        <v>25</v>
      </c>
      <c r="D9" s="11">
        <v>22</v>
      </c>
      <c r="E9" s="10" t="s">
        <v>33</v>
      </c>
      <c r="F9" s="11" t="s">
        <v>28</v>
      </c>
      <c r="G9" s="11">
        <v>1</v>
      </c>
      <c r="H9" s="8">
        <v>18</v>
      </c>
      <c r="I9" s="8">
        <v>18</v>
      </c>
    </row>
    <row r="10" spans="1:9" x14ac:dyDescent="0.3">
      <c r="A10" s="12">
        <v>45999</v>
      </c>
      <c r="B10" s="10" t="s">
        <v>32</v>
      </c>
      <c r="C10" s="10" t="s">
        <v>25</v>
      </c>
      <c r="D10" s="11">
        <v>22</v>
      </c>
      <c r="E10" s="10" t="s">
        <v>33</v>
      </c>
      <c r="F10" s="11" t="s">
        <v>28</v>
      </c>
      <c r="G10" s="11">
        <v>1</v>
      </c>
      <c r="H10" s="8">
        <v>18</v>
      </c>
      <c r="I10" s="8">
        <v>18</v>
      </c>
    </row>
    <row r="11" spans="1:9" x14ac:dyDescent="0.3">
      <c r="A11" s="12">
        <v>46000</v>
      </c>
      <c r="B11" s="10" t="s">
        <v>32</v>
      </c>
      <c r="C11" s="10" t="s">
        <v>25</v>
      </c>
      <c r="D11" s="11">
        <v>22</v>
      </c>
      <c r="E11" s="10" t="s">
        <v>33</v>
      </c>
      <c r="F11" s="11" t="s">
        <v>28</v>
      </c>
      <c r="G11" s="11">
        <v>1</v>
      </c>
      <c r="H11" s="8">
        <v>18</v>
      </c>
      <c r="I11" s="8">
        <v>18</v>
      </c>
    </row>
    <row r="12" spans="1:9" x14ac:dyDescent="0.3">
      <c r="A12" s="12">
        <v>46001</v>
      </c>
      <c r="B12" s="10" t="s">
        <v>32</v>
      </c>
      <c r="C12" s="10" t="s">
        <v>25</v>
      </c>
      <c r="D12" s="11">
        <v>22</v>
      </c>
      <c r="E12" s="10" t="s">
        <v>33</v>
      </c>
      <c r="F12" s="11" t="s">
        <v>28</v>
      </c>
      <c r="G12" s="11">
        <v>1</v>
      </c>
      <c r="H12" s="8">
        <v>18</v>
      </c>
      <c r="I12" s="8">
        <v>18</v>
      </c>
    </row>
    <row r="13" spans="1:9" x14ac:dyDescent="0.3">
      <c r="A13" s="12">
        <v>46002</v>
      </c>
      <c r="B13" s="10" t="s">
        <v>32</v>
      </c>
      <c r="C13" s="10" t="s">
        <v>25</v>
      </c>
      <c r="D13" s="11">
        <v>22</v>
      </c>
      <c r="E13" s="10" t="s">
        <v>33</v>
      </c>
      <c r="F13" s="11" t="s">
        <v>28</v>
      </c>
      <c r="G13" s="11">
        <v>1</v>
      </c>
      <c r="H13" s="8">
        <v>18</v>
      </c>
      <c r="I13" s="8">
        <v>18</v>
      </c>
    </row>
    <row r="14" spans="1:9" x14ac:dyDescent="0.3">
      <c r="A14" s="12">
        <v>46003</v>
      </c>
      <c r="B14" s="10" t="s">
        <v>32</v>
      </c>
      <c r="C14" s="10" t="s">
        <v>25</v>
      </c>
      <c r="D14" s="11">
        <v>22</v>
      </c>
      <c r="E14" s="10" t="s">
        <v>33</v>
      </c>
      <c r="F14" s="11" t="s">
        <v>28</v>
      </c>
      <c r="G14" s="11">
        <v>1</v>
      </c>
      <c r="H14" s="8">
        <v>18</v>
      </c>
      <c r="I14" s="8">
        <v>18</v>
      </c>
    </row>
    <row r="15" spans="1:9" x14ac:dyDescent="0.3">
      <c r="A15" s="12">
        <v>46006</v>
      </c>
      <c r="B15" s="10" t="s">
        <v>32</v>
      </c>
      <c r="C15" s="10" t="s">
        <v>25</v>
      </c>
      <c r="D15" s="11">
        <v>22</v>
      </c>
      <c r="E15" s="10" t="s">
        <v>33</v>
      </c>
      <c r="F15" s="11" t="s">
        <v>28</v>
      </c>
      <c r="G15" s="11">
        <v>1</v>
      </c>
      <c r="H15" s="8">
        <v>18</v>
      </c>
      <c r="I15" s="8">
        <v>18</v>
      </c>
    </row>
    <row r="16" spans="1:9" x14ac:dyDescent="0.3">
      <c r="A16" s="12">
        <v>46007</v>
      </c>
      <c r="B16" s="10" t="s">
        <v>32</v>
      </c>
      <c r="C16" s="10" t="s">
        <v>25</v>
      </c>
      <c r="D16" s="11">
        <v>22</v>
      </c>
      <c r="E16" s="10" t="s">
        <v>33</v>
      </c>
      <c r="F16" s="11" t="s">
        <v>28</v>
      </c>
      <c r="G16" s="11">
        <v>1</v>
      </c>
      <c r="H16" s="8">
        <v>18</v>
      </c>
      <c r="I16" s="8">
        <v>18</v>
      </c>
    </row>
    <row r="17" spans="1:9" x14ac:dyDescent="0.3">
      <c r="A17" s="12">
        <v>46008</v>
      </c>
      <c r="B17" s="10" t="s">
        <v>32</v>
      </c>
      <c r="C17" s="10" t="s">
        <v>25</v>
      </c>
      <c r="D17" s="11">
        <v>22</v>
      </c>
      <c r="E17" s="10" t="s">
        <v>33</v>
      </c>
      <c r="F17" s="11" t="s">
        <v>28</v>
      </c>
      <c r="G17" s="11">
        <v>1</v>
      </c>
      <c r="H17" s="8">
        <v>18</v>
      </c>
      <c r="I17" s="8">
        <v>18</v>
      </c>
    </row>
    <row r="18" spans="1:9" x14ac:dyDescent="0.3">
      <c r="A18" s="12">
        <v>46009</v>
      </c>
      <c r="B18" s="10" t="s">
        <v>32</v>
      </c>
      <c r="C18" s="10" t="s">
        <v>25</v>
      </c>
      <c r="D18" s="11">
        <v>22</v>
      </c>
      <c r="E18" s="10" t="s">
        <v>33</v>
      </c>
      <c r="F18" s="11" t="s">
        <v>28</v>
      </c>
      <c r="G18" s="11">
        <v>1</v>
      </c>
      <c r="H18" s="8">
        <v>18</v>
      </c>
      <c r="I18" s="8">
        <v>18</v>
      </c>
    </row>
    <row r="19" spans="1:9" x14ac:dyDescent="0.3">
      <c r="A19" s="12">
        <v>46010</v>
      </c>
      <c r="B19" s="10" t="s">
        <v>32</v>
      </c>
      <c r="C19" s="10" t="s">
        <v>25</v>
      </c>
      <c r="D19" s="11">
        <v>22</v>
      </c>
      <c r="E19" s="10" t="s">
        <v>33</v>
      </c>
      <c r="F19" s="11" t="s">
        <v>28</v>
      </c>
      <c r="G19" s="11">
        <v>1</v>
      </c>
      <c r="H19" s="8">
        <v>18</v>
      </c>
      <c r="I19" s="8">
        <v>18</v>
      </c>
    </row>
    <row r="20" spans="1:9" s="14" customFormat="1" x14ac:dyDescent="0.3">
      <c r="B20" s="14" t="s">
        <v>15</v>
      </c>
      <c r="D20" s="14">
        <v>330</v>
      </c>
      <c r="G20" s="14">
        <f>SUM(G2:G19)</f>
        <v>15</v>
      </c>
      <c r="H20" s="13">
        <f>SUM(H2:H19)</f>
        <v>270</v>
      </c>
      <c r="I20" s="13">
        <v>270</v>
      </c>
    </row>
    <row r="21" spans="1:9" x14ac:dyDescent="0.3">
      <c r="I21" s="24"/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2026-01-14T16:01:19Z</dcterms:modified>
</cp:coreProperties>
</file>