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lmon\Documents\Bond of Depository and Fidelity\FY26\"/>
    </mc:Choice>
  </mc:AlternateContent>
  <bookViews>
    <workbookView xWindow="0" yWindow="0" windowWidth="23040" windowHeight="9390"/>
  </bookViews>
  <sheets>
    <sheet name="Option #2 Worksheet" sheetId="1" r:id="rId1"/>
    <sheet name="Example Option #2" sheetId="2" r:id="rId2"/>
  </sheets>
  <definedNames>
    <definedName name="_xlnm.Print_Area" localSheetId="1">'Example Option #2'!$A$1:$I$36</definedName>
    <definedName name="_xlnm.Print_Area" localSheetId="0">'Option #2 Worksheet'!$A$3:$I$36</definedName>
  </definedNames>
  <calcPr calcId="162913"/>
</workbook>
</file>

<file path=xl/calcChain.xml><?xml version="1.0" encoding="utf-8"?>
<calcChain xmlns="http://schemas.openxmlformats.org/spreadsheetml/2006/main">
  <c r="I21" i="1" l="1"/>
  <c r="I31" i="1" l="1"/>
  <c r="I30" i="1"/>
  <c r="I29" i="1"/>
  <c r="I28" i="1"/>
  <c r="I27" i="1"/>
  <c r="I26" i="1"/>
  <c r="I25" i="1"/>
  <c r="I24" i="1"/>
  <c r="I23" i="1"/>
  <c r="I22" i="1"/>
  <c r="I20" i="1"/>
  <c r="I21" i="2"/>
  <c r="I22" i="2"/>
  <c r="I23" i="2"/>
  <c r="I24" i="2"/>
  <c r="I25" i="2"/>
  <c r="I26" i="2"/>
  <c r="I27" i="2"/>
  <c r="I28" i="2"/>
  <c r="I29" i="2"/>
  <c r="I30" i="2"/>
  <c r="I31" i="2"/>
  <c r="I20" i="2"/>
  <c r="I33" i="2" l="1"/>
  <c r="I34" i="2" s="1"/>
  <c r="I36" i="2" s="1"/>
  <c r="I33" i="1"/>
  <c r="I34" i="1" s="1"/>
  <c r="I36" i="1" s="1"/>
</calcChain>
</file>

<file path=xl/sharedStrings.xml><?xml version="1.0" encoding="utf-8"?>
<sst xmlns="http://schemas.openxmlformats.org/spreadsheetml/2006/main" count="104" uniqueCount="73">
  <si>
    <t>BANK NAME:</t>
  </si>
  <si>
    <t>ACCOUNT NAME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</si>
  <si>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</si>
  <si>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</si>
  <si>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</si>
  <si>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</si>
  <si>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</si>
  <si>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</si>
  <si>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</si>
  <si>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</si>
  <si>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</si>
  <si>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</si>
  <si>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</si>
  <si>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</si>
  <si>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</si>
  <si>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DISTRICT NAME:  </t>
  </si>
  <si>
    <t>1.</t>
  </si>
  <si>
    <t>2.</t>
  </si>
  <si>
    <t>3.</t>
  </si>
  <si>
    <t>4.</t>
  </si>
  <si>
    <t>5.</t>
  </si>
  <si>
    <t>6.</t>
  </si>
  <si>
    <t>7.</t>
  </si>
  <si>
    <t>8.</t>
  </si>
  <si>
    <t>Copy this form - one copy for each financial institution where you have accounts.</t>
  </si>
  <si>
    <t>9.</t>
  </si>
  <si>
    <t>PENAL SUM CALCULATION</t>
  </si>
  <si>
    <t>Leslie County Schools</t>
  </si>
  <si>
    <t>Hyden Citizens Bank</t>
  </si>
  <si>
    <t>Central Office
000-111-1</t>
  </si>
  <si>
    <t>Hayes Lewis
002-222-2</t>
  </si>
  <si>
    <t>Mnt View
003-333-3</t>
  </si>
  <si>
    <t>LCMS
001-444-4</t>
  </si>
  <si>
    <t>LCHS
001-555-5</t>
  </si>
  <si>
    <t>W B Muncy
23456</t>
  </si>
  <si>
    <r>
      <t>INSTRUCTIONS</t>
    </r>
    <r>
      <rPr>
        <b/>
        <sz val="11"/>
        <color indexed="8"/>
        <rFont val="Arial"/>
        <family val="2"/>
      </rPr>
      <t xml:space="preserve">: </t>
    </r>
  </si>
  <si>
    <t>TOTAL</t>
  </si>
  <si>
    <t>Total of all 12 Months</t>
  </si>
  <si>
    <t>Total divided by 12</t>
  </si>
  <si>
    <t>HIGHEST DAILY BALANCE FOR THAT MONTH</t>
  </si>
  <si>
    <t>Subtract amount insured by FDIC</t>
  </si>
  <si>
    <t>Penal Sum Calculation</t>
  </si>
  <si>
    <r>
      <t xml:space="preserve">BOND OF DEPOSITORY WORKSHEET - </t>
    </r>
    <r>
      <rPr>
        <b/>
        <sz val="12"/>
        <color indexed="10"/>
        <rFont val="Arial"/>
        <family val="2"/>
      </rPr>
      <t>example for OPTION #2</t>
    </r>
  </si>
  <si>
    <t>List each account held at this bank. Make sure to include general, school activity, payroll, and school food services.</t>
  </si>
  <si>
    <t>Track expiration dates of collateral, and secure new listing with renewals of expired collateral with this depository.</t>
  </si>
  <si>
    <t>Use bank statements from the last 12 months to complete this worksheet. Start with the most current bank statement in the appropriate</t>
  </si>
  <si>
    <t>Enter the HIGHEST DAILY BALANCE for the account from that month's bank statement.</t>
  </si>
  <si>
    <t>Add all the balances for each account, for each month, to get the TOTAL balance at this bank.</t>
  </si>
  <si>
    <t>Total the annual balances for each account, and divide by 12 to get the average total, then subtract the FDIC insured amount.</t>
  </si>
  <si>
    <t xml:space="preserve">Retain the worksheet, signed and dated bond of depository form, listing of pledged collateral with current market value, and other legal documents at the district's central office. </t>
  </si>
  <si>
    <r>
      <t>month row, and proceed with the prior months, until all month rows are completed. (</t>
    </r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Do this for each account.)</t>
    </r>
  </si>
  <si>
    <r>
      <rPr>
        <b/>
        <sz val="12"/>
        <color indexed="10"/>
        <rFont val="Arial"/>
        <family val="2"/>
      </rPr>
      <t>NOTE:</t>
    </r>
    <r>
      <rPr>
        <sz val="12"/>
        <color indexed="10"/>
        <rFont val="Arial"/>
        <family val="2"/>
      </rPr>
      <t xml:space="preserve"> See example for Option #2 on next tab.</t>
    </r>
  </si>
  <si>
    <t>This is the Penal Sum Calculation that is to be bonded.</t>
  </si>
  <si>
    <r>
      <t xml:space="preserve">BOND OF DEPOSITORY WORKSHEET - </t>
    </r>
    <r>
      <rPr>
        <sz val="11"/>
        <color rgb="FFFF0000"/>
        <rFont val="Arial"/>
        <family val="2"/>
      </rPr>
      <t>for Option #2</t>
    </r>
  </si>
  <si>
    <t>DAWSON SPRINGS INDEPENDENT SCHOOLS</t>
  </si>
  <si>
    <t>Genreral Fund</t>
  </si>
  <si>
    <t>Payroll</t>
  </si>
  <si>
    <t>Elementary</t>
  </si>
  <si>
    <t>Jr/High</t>
  </si>
  <si>
    <t>Charitable Gaming</t>
  </si>
  <si>
    <t>Planters Bank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</si>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</sst>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2"/>
      <color indexed="10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0000FF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 vertical="center"/>
    </xf>
    <xf numFmtId="49" fontId="12" fillId="0" borderId="0" xfId="0" applyNumberFormat="1" applyFont="1"/>
    <xf numFmtId="49" fontId="12" fillId="0" borderId="0" xfId="0" applyNumberFormat="1" applyFont="1" applyAlignment="1">
      <alignment vertical="top"/>
    </xf>
    <xf numFmtId="0" fontId="14" fillId="0" borderId="1" xfId="0" applyFont="1" applyBorder="1" applyAlignment="1">
      <alignment horizontal="center" vertical="center" wrapText="1"/>
    </xf>
    <xf numFmtId="44" fontId="12" fillId="0" borderId="3" xfId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4" fontId="10" fillId="0" borderId="0" xfId="0" applyNumberFormat="1" applyFont="1" applyBorder="1" applyAlignment="1">
      <alignment vertical="center" wrapText="1"/>
    </xf>
    <xf numFmtId="0" fontId="11" fillId="0" borderId="0" xfId="0" applyFont="1"/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4" fontId="12" fillId="0" borderId="4" xfId="1" applyFont="1" applyBorder="1" applyAlignment="1">
      <alignment vertical="center" wrapText="1"/>
    </xf>
    <xf numFmtId="44" fontId="12" fillId="0" borderId="5" xfId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4" fontId="12" fillId="0" borderId="0" xfId="0" applyNumberFormat="1" applyFont="1"/>
    <xf numFmtId="44" fontId="15" fillId="0" borderId="6" xfId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44" fontId="15" fillId="0" borderId="7" xfId="1" applyFont="1" applyBorder="1" applyAlignment="1">
      <alignment vertical="center" wrapText="1"/>
    </xf>
    <xf numFmtId="44" fontId="6" fillId="0" borderId="7" xfId="1" applyFont="1" applyBorder="1" applyAlignment="1">
      <alignment vertical="center" wrapText="1"/>
    </xf>
    <xf numFmtId="44" fontId="15" fillId="0" borderId="8" xfId="1" applyFont="1" applyBorder="1" applyAlignment="1">
      <alignment vertical="center" wrapText="1"/>
    </xf>
    <xf numFmtId="0" fontId="9" fillId="0" borderId="0" xfId="0" applyFont="1" applyBorder="1" applyAlignment="1">
      <alignment horizontal="right"/>
    </xf>
    <xf numFmtId="44" fontId="10" fillId="0" borderId="4" xfId="0" applyNumberFormat="1" applyFont="1" applyBorder="1" applyAlignment="1">
      <alignment vertical="center" wrapText="1"/>
    </xf>
    <xf numFmtId="44" fontId="7" fillId="0" borderId="4" xfId="0" applyNumberFormat="1" applyFont="1" applyBorder="1" applyAlignment="1">
      <alignment vertical="center" wrapText="1"/>
    </xf>
    <xf numFmtId="0" fontId="16" fillId="0" borderId="0" xfId="0" applyFont="1" applyAlignment="1">
      <alignment horizontal="right"/>
    </xf>
    <xf numFmtId="44" fontId="7" fillId="0" borderId="4" xfId="0" applyNumberFormat="1" applyFont="1" applyBorder="1" applyAlignment="1">
      <alignment vertical="center"/>
    </xf>
    <xf numFmtId="44" fontId="16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/>
    <xf numFmtId="0" fontId="15" fillId="0" borderId="0" xfId="0" applyFont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11" xfId="0" applyFont="1" applyBorder="1" applyAlignment="1"/>
    <xf numFmtId="0" fontId="12" fillId="0" borderId="13" xfId="0" applyFont="1" applyBorder="1" applyAlignment="1"/>
    <xf numFmtId="0" fontId="12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2" fillId="0" borderId="16" xfId="0" applyFont="1" applyBorder="1" applyAlignment="1"/>
    <xf numFmtId="0" fontId="12" fillId="0" borderId="18" xfId="0" applyFont="1" applyBorder="1" applyAlignment="1"/>
    <xf numFmtId="0" fontId="12" fillId="0" borderId="14" xfId="0" applyFont="1" applyBorder="1" applyAlignment="1"/>
    <xf numFmtId="0" fontId="10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/>
    <xf numFmtId="0" fontId="14" fillId="0" borderId="0" xfId="0" applyFont="1" applyAlignment="1">
      <alignment horizontal="left" vertical="center"/>
    </xf>
    <xf numFmtId="0" fontId="12" fillId="0" borderId="9" xfId="0" applyFont="1" applyBorder="1" applyAlignment="1"/>
    <xf numFmtId="0" fontId="12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14" fillId="0" borderId="0" xfId="0" applyFont="1" applyAlignment="1">
      <alignment horizontal="right"/>
    </xf>
    <xf numFmtId="0" fontId="19" fillId="0" borderId="1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44" fontId="3" fillId="0" borderId="4" xfId="0" applyNumberFormat="1" applyFont="1" applyBorder="1" applyAlignment="1">
      <alignment vertical="center" wrapText="1"/>
    </xf>
    <xf numFmtId="0" fontId="9" fillId="0" borderId="0" xfId="0" applyFont="1"/>
    <xf numFmtId="49" fontId="20" fillId="0" borderId="15" xfId="0" applyNumberFormat="1" applyFont="1" applyBorder="1" applyAlignment="1">
      <alignment vertical="center"/>
    </xf>
    <xf numFmtId="44" fontId="12" fillId="0" borderId="20" xfId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left"/>
    </xf>
    <xf numFmtId="44" fontId="12" fillId="2" borderId="4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7" zoomScaleNormal="100" workbookViewId="0">
      <selection activeCell="I36" sqref="I36"/>
    </sheetView>
  </sheetViews>
  <sheetFormatPr defaultColWidth="8.85546875" defaultRowHeight="14.25" x14ac:dyDescent="0.2"/>
  <cols>
    <col min="1" max="1" width="13" style="1" customWidth="1"/>
    <col min="2" max="2" width="14.28515625" style="1" customWidth="1"/>
    <col min="3" max="3" width="15.7109375" style="1" customWidth="1"/>
    <col min="4" max="5" width="13.7109375" style="1" customWidth="1"/>
    <col min="6" max="6" width="14.42578125" style="1" customWidth="1"/>
    <col min="7" max="7" width="15" style="1" customWidth="1"/>
    <col min="8" max="8" width="14.85546875" style="1" customWidth="1"/>
    <col min="9" max="9" width="18.28515625" style="1" customWidth="1"/>
    <col min="10" max="16384" width="8.85546875" style="1"/>
  </cols>
  <sheetData>
    <row r="1" spans="1:9" ht="15" x14ac:dyDescent="0.25">
      <c r="C1" s="46" t="s">
        <v>53</v>
      </c>
    </row>
    <row r="2" spans="1:9" ht="15" x14ac:dyDescent="0.25">
      <c r="D2" s="46" t="s">
        <v>41</v>
      </c>
    </row>
    <row r="3" spans="1:9" ht="22.15" customHeight="1" x14ac:dyDescent="0.25">
      <c r="E3" s="59"/>
      <c r="F3" s="58" t="s">
        <v>15</v>
      </c>
      <c r="G3" s="64" t="s">
        <v>54</v>
      </c>
      <c r="H3" s="64"/>
      <c r="I3" s="64"/>
    </row>
    <row r="4" spans="1:9" ht="15" customHeight="1" x14ac:dyDescent="0.2">
      <c r="A4" s="40" t="s">
        <v>35</v>
      </c>
      <c r="B4" s="38"/>
      <c r="C4" s="38"/>
      <c r="D4" s="38"/>
      <c r="E4" s="38"/>
      <c r="F4" s="38"/>
      <c r="G4" s="38"/>
      <c r="H4" s="38"/>
      <c r="I4" s="38"/>
    </row>
    <row r="5" spans="1:9" ht="16.149999999999999" customHeight="1" x14ac:dyDescent="0.2">
      <c r="A5" s="3" t="s">
        <v>16</v>
      </c>
      <c r="B5" s="29" t="s">
        <v>24</v>
      </c>
      <c r="C5" s="29"/>
      <c r="D5" s="29"/>
      <c r="E5" s="29"/>
      <c r="F5" s="29"/>
      <c r="G5" s="29"/>
      <c r="H5" s="29"/>
      <c r="I5" s="29"/>
    </row>
    <row r="6" spans="1:9" ht="16.149999999999999" customHeight="1" x14ac:dyDescent="0.2">
      <c r="A6" s="3" t="s">
        <v>17</v>
      </c>
      <c r="B6" s="29" t="s">
        <v>43</v>
      </c>
      <c r="C6" s="29"/>
      <c r="D6" s="29"/>
      <c r="E6" s="29"/>
      <c r="F6" s="29"/>
      <c r="G6" s="29"/>
      <c r="H6" s="29"/>
      <c r="I6" s="29"/>
    </row>
    <row r="7" spans="1:9" ht="15" x14ac:dyDescent="0.2">
      <c r="A7" s="4" t="s">
        <v>18</v>
      </c>
      <c r="B7" s="29" t="s">
        <v>45</v>
      </c>
      <c r="C7" s="33"/>
      <c r="D7" s="33"/>
      <c r="E7" s="33"/>
      <c r="F7" s="33"/>
      <c r="G7" s="33"/>
      <c r="H7" s="33"/>
      <c r="I7" s="33"/>
    </row>
    <row r="8" spans="1:9" ht="15" x14ac:dyDescent="0.2">
      <c r="A8" s="4"/>
      <c r="B8" s="29" t="s">
        <v>50</v>
      </c>
      <c r="C8" s="33"/>
      <c r="D8" s="33"/>
      <c r="E8" s="33"/>
      <c r="F8" s="33"/>
      <c r="G8" s="33"/>
      <c r="H8" s="33"/>
      <c r="I8" s="33"/>
    </row>
    <row r="9" spans="1:9" ht="16.149999999999999" customHeight="1" x14ac:dyDescent="0.2">
      <c r="A9" s="3" t="s">
        <v>19</v>
      </c>
      <c r="B9" s="29" t="s">
        <v>46</v>
      </c>
      <c r="C9" s="29"/>
      <c r="D9" s="29"/>
      <c r="E9" s="29"/>
      <c r="F9" s="29"/>
      <c r="G9" s="29"/>
      <c r="H9" s="29"/>
      <c r="I9" s="29"/>
    </row>
    <row r="10" spans="1:9" ht="16.149999999999999" customHeight="1" x14ac:dyDescent="0.2">
      <c r="A10" s="3" t="s">
        <v>20</v>
      </c>
      <c r="B10" s="29" t="s">
        <v>47</v>
      </c>
      <c r="C10" s="33"/>
      <c r="D10" s="33"/>
      <c r="E10" s="33"/>
      <c r="F10" s="33"/>
      <c r="G10" s="33"/>
      <c r="H10" s="33"/>
      <c r="I10" s="33"/>
    </row>
    <row r="11" spans="1:9" ht="16.149999999999999" customHeight="1" x14ac:dyDescent="0.2">
      <c r="A11" s="4" t="s">
        <v>21</v>
      </c>
      <c r="B11" s="29" t="s">
        <v>48</v>
      </c>
      <c r="C11" s="29"/>
      <c r="D11" s="29"/>
      <c r="E11" s="29"/>
      <c r="F11" s="29"/>
      <c r="G11" s="29"/>
      <c r="H11" s="29"/>
      <c r="I11" s="29"/>
    </row>
    <row r="12" spans="1:9" ht="16.149999999999999" customHeight="1" x14ac:dyDescent="0.2">
      <c r="A12" s="4" t="s">
        <v>22</v>
      </c>
      <c r="B12" s="47" t="s">
        <v>52</v>
      </c>
      <c r="C12" s="47"/>
      <c r="D12" s="47"/>
      <c r="E12" s="47"/>
      <c r="F12" s="47"/>
      <c r="G12" s="47"/>
      <c r="H12" s="47"/>
      <c r="I12" s="47"/>
    </row>
    <row r="13" spans="1:9" x14ac:dyDescent="0.2">
      <c r="A13" s="4" t="s">
        <v>23</v>
      </c>
      <c r="B13" s="50" t="s">
        <v>49</v>
      </c>
      <c r="C13" s="29"/>
      <c r="D13" s="29"/>
      <c r="E13" s="29"/>
      <c r="F13" s="29"/>
      <c r="G13" s="29"/>
      <c r="H13" s="29"/>
      <c r="I13" s="29"/>
    </row>
    <row r="14" spans="1:9" ht="16.149999999999999" customHeight="1" x14ac:dyDescent="0.2">
      <c r="A14" s="3" t="s">
        <v>25</v>
      </c>
      <c r="B14" s="29" t="s">
        <v>44</v>
      </c>
      <c r="C14" s="29"/>
      <c r="D14" s="29"/>
      <c r="E14" s="29"/>
      <c r="F14" s="29"/>
      <c r="G14" s="29"/>
      <c r="H14" s="29"/>
      <c r="I14" s="29"/>
    </row>
    <row r="15" spans="1:9" ht="10.5" customHeight="1" x14ac:dyDescent="0.2"/>
    <row r="16" spans="1:9" ht="16.149999999999999" customHeight="1" x14ac:dyDescent="0.25">
      <c r="B16" s="45" t="s">
        <v>0</v>
      </c>
      <c r="C16" s="49" t="s">
        <v>60</v>
      </c>
      <c r="D16" s="49"/>
      <c r="E16" s="49"/>
      <c r="F16" s="49"/>
      <c r="G16" s="49"/>
      <c r="H16" s="49"/>
      <c r="I16" s="49"/>
    </row>
    <row r="17" spans="1:9" ht="7.9" customHeight="1" thickBot="1" x14ac:dyDescent="0.25"/>
    <row r="18" spans="1:9" ht="30" customHeight="1" thickBot="1" x14ac:dyDescent="0.25">
      <c r="A18" s="65" t="s">
        <v>1</v>
      </c>
      <c r="B18" s="66"/>
      <c r="C18" s="5" t="s">
        <v>55</v>
      </c>
      <c r="D18" s="5" t="s">
        <v>56</v>
      </c>
      <c r="E18" s="5" t="s">
        <v>57</v>
      </c>
      <c r="F18" s="5" t="s">
        <v>58</v>
      </c>
      <c r="G18" s="5" t="s">
        <v>59</v>
      </c>
      <c r="H18" s="5"/>
      <c r="I18" s="16" t="s">
        <v>36</v>
      </c>
    </row>
    <row r="19" spans="1:9" ht="14.45" customHeight="1" thickBot="1" x14ac:dyDescent="0.25">
      <c r="A19" s="67" t="s">
        <v>2</v>
      </c>
      <c r="B19" s="68"/>
      <c r="C19" s="10" t="s">
        <v>39</v>
      </c>
      <c r="D19" s="11"/>
      <c r="E19" s="10"/>
      <c r="F19" s="10"/>
      <c r="G19" s="12"/>
      <c r="H19" s="12"/>
      <c r="I19" s="13"/>
    </row>
    <row r="20" spans="1:9" ht="15" customHeight="1" thickBot="1" x14ac:dyDescent="0.25">
      <c r="A20" s="62" t="s">
        <v>61</v>
      </c>
      <c r="B20" s="69">
        <v>2024</v>
      </c>
      <c r="C20" s="6">
        <v>3384483.73</v>
      </c>
      <c r="D20" s="6">
        <v>671593.45</v>
      </c>
      <c r="E20" s="6">
        <v>7970.9</v>
      </c>
      <c r="F20" s="6">
        <v>165047.72</v>
      </c>
      <c r="G20" s="6">
        <v>0</v>
      </c>
      <c r="H20" s="6"/>
      <c r="I20" s="18">
        <f>SUM(C20:H20)</f>
        <v>4229095.8</v>
      </c>
    </row>
    <row r="21" spans="1:9" ht="15" customHeight="1" x14ac:dyDescent="0.2">
      <c r="A21" s="62" t="s">
        <v>62</v>
      </c>
      <c r="B21" s="69">
        <v>2024</v>
      </c>
      <c r="C21" s="63">
        <v>3236402.07</v>
      </c>
      <c r="D21" s="63">
        <v>288213.37</v>
      </c>
      <c r="E21" s="63">
        <v>8039.03</v>
      </c>
      <c r="F21" s="63">
        <v>153718.47</v>
      </c>
      <c r="G21" s="63">
        <v>0</v>
      </c>
      <c r="H21" s="63"/>
      <c r="I21" s="18">
        <f>SUM(C21:H21)</f>
        <v>3686372.94</v>
      </c>
    </row>
    <row r="22" spans="1:9" ht="15" customHeight="1" x14ac:dyDescent="0.2">
      <c r="A22" s="62" t="s">
        <v>63</v>
      </c>
      <c r="B22" s="69">
        <v>2024</v>
      </c>
      <c r="C22" s="14">
        <v>3145678.14</v>
      </c>
      <c r="D22" s="14">
        <v>398739.48</v>
      </c>
      <c r="E22" s="14">
        <v>8074.79</v>
      </c>
      <c r="F22" s="14">
        <v>154470.76</v>
      </c>
      <c r="G22" s="14">
        <v>0</v>
      </c>
      <c r="H22" s="14"/>
      <c r="I22" s="20">
        <f t="shared" ref="I22:I31" si="0">SUM(C22:H22)</f>
        <v>3706963.17</v>
      </c>
    </row>
    <row r="23" spans="1:9" ht="15" customHeight="1" x14ac:dyDescent="0.2">
      <c r="A23" s="62" t="s">
        <v>64</v>
      </c>
      <c r="B23" s="69">
        <v>2024</v>
      </c>
      <c r="C23" s="14">
        <v>2849979.3</v>
      </c>
      <c r="D23" s="14">
        <v>420114.08</v>
      </c>
      <c r="E23" s="14">
        <v>8898.7900000000009</v>
      </c>
      <c r="F23" s="14">
        <v>174788.85</v>
      </c>
      <c r="G23" s="14">
        <v>0</v>
      </c>
      <c r="H23" s="14"/>
      <c r="I23" s="20">
        <f t="shared" si="0"/>
        <v>3453781.02</v>
      </c>
    </row>
    <row r="24" spans="1:9" ht="15" customHeight="1" x14ac:dyDescent="0.2">
      <c r="A24" s="62" t="s">
        <v>65</v>
      </c>
      <c r="B24" s="69">
        <v>2024</v>
      </c>
      <c r="C24" s="14">
        <v>2728583.52</v>
      </c>
      <c r="D24" s="14">
        <v>403185.34</v>
      </c>
      <c r="E24" s="14">
        <v>9149.7999999999993</v>
      </c>
      <c r="F24" s="14">
        <v>198647.55</v>
      </c>
      <c r="G24" s="14">
        <v>0</v>
      </c>
      <c r="H24" s="14"/>
      <c r="I24" s="21">
        <f t="shared" si="0"/>
        <v>3339566.2099999995</v>
      </c>
    </row>
    <row r="25" spans="1:9" ht="15" customHeight="1" x14ac:dyDescent="0.2">
      <c r="A25" s="62" t="s">
        <v>66</v>
      </c>
      <c r="B25" s="69">
        <v>2024</v>
      </c>
      <c r="C25" s="14">
        <v>2533190.96</v>
      </c>
      <c r="D25" s="14">
        <v>664353.04</v>
      </c>
      <c r="E25" s="14">
        <v>9400.85</v>
      </c>
      <c r="F25" s="14">
        <v>207797.67</v>
      </c>
      <c r="G25" s="14">
        <v>0</v>
      </c>
      <c r="H25" s="14"/>
      <c r="I25" s="21">
        <f t="shared" si="0"/>
        <v>3414742.52</v>
      </c>
    </row>
    <row r="26" spans="1:9" ht="15" customHeight="1" x14ac:dyDescent="0.2">
      <c r="A26" s="62" t="s">
        <v>67</v>
      </c>
      <c r="B26" s="69">
        <v>2024</v>
      </c>
      <c r="C26" s="14">
        <v>2572256.98</v>
      </c>
      <c r="D26" s="70">
        <v>442358.85</v>
      </c>
      <c r="E26" s="14">
        <v>9990.09</v>
      </c>
      <c r="F26" s="14">
        <v>213967.23</v>
      </c>
      <c r="G26" s="14">
        <v>0</v>
      </c>
      <c r="H26" s="14"/>
      <c r="I26" s="21">
        <f t="shared" si="0"/>
        <v>3238573.15</v>
      </c>
    </row>
    <row r="27" spans="1:9" ht="15" customHeight="1" x14ac:dyDescent="0.2">
      <c r="A27" s="62" t="s">
        <v>68</v>
      </c>
      <c r="B27" s="69">
        <v>2025</v>
      </c>
      <c r="C27" s="14">
        <v>2547262.75</v>
      </c>
      <c r="D27" s="14">
        <v>413001.58</v>
      </c>
      <c r="E27" s="14">
        <v>10103.59</v>
      </c>
      <c r="F27" s="14">
        <v>216938.94</v>
      </c>
      <c r="G27" s="14">
        <v>0</v>
      </c>
      <c r="H27" s="14"/>
      <c r="I27" s="20">
        <f t="shared" si="0"/>
        <v>3187306.86</v>
      </c>
    </row>
    <row r="28" spans="1:9" ht="15" customHeight="1" x14ac:dyDescent="0.2">
      <c r="A28" s="62" t="s">
        <v>69</v>
      </c>
      <c r="B28" s="69">
        <v>2025</v>
      </c>
      <c r="C28" s="14">
        <v>2456284.5499999998</v>
      </c>
      <c r="D28" s="14">
        <v>431576.38</v>
      </c>
      <c r="E28" s="14">
        <v>9751.4500000000007</v>
      </c>
      <c r="F28" s="14">
        <v>214224.28</v>
      </c>
      <c r="G28" s="14">
        <v>0</v>
      </c>
      <c r="H28" s="14"/>
      <c r="I28" s="20">
        <f t="shared" si="0"/>
        <v>3111836.6599999997</v>
      </c>
    </row>
    <row r="29" spans="1:9" ht="15" customHeight="1" x14ac:dyDescent="0.2">
      <c r="A29" s="62" t="s">
        <v>70</v>
      </c>
      <c r="B29" s="69">
        <v>2025</v>
      </c>
      <c r="C29" s="14">
        <v>2488708.0099999998</v>
      </c>
      <c r="D29" s="14">
        <v>424308.23</v>
      </c>
      <c r="E29" s="14">
        <v>15029.39</v>
      </c>
      <c r="F29" s="14">
        <v>208594.04</v>
      </c>
      <c r="G29" s="14">
        <v>0</v>
      </c>
      <c r="H29" s="14"/>
      <c r="I29" s="20">
        <f t="shared" si="0"/>
        <v>3136639.67</v>
      </c>
    </row>
    <row r="30" spans="1:9" ht="15" customHeight="1" x14ac:dyDescent="0.2">
      <c r="A30" s="62" t="s">
        <v>71</v>
      </c>
      <c r="B30" s="69">
        <v>2025</v>
      </c>
      <c r="C30" s="14">
        <v>2541870.2200000002</v>
      </c>
      <c r="D30" s="14">
        <v>416738.88</v>
      </c>
      <c r="E30" s="14">
        <v>11887.2</v>
      </c>
      <c r="F30" s="14">
        <v>216242.84</v>
      </c>
      <c r="G30" s="14">
        <v>0</v>
      </c>
      <c r="H30" s="14"/>
      <c r="I30" s="20">
        <f t="shared" si="0"/>
        <v>3186739.14</v>
      </c>
    </row>
    <row r="31" spans="1:9" ht="15" customHeight="1" x14ac:dyDescent="0.2">
      <c r="A31" s="62" t="s">
        <v>72</v>
      </c>
      <c r="B31" s="69">
        <v>2025</v>
      </c>
      <c r="C31" s="14">
        <v>2567932.9500000002</v>
      </c>
      <c r="D31" s="14">
        <v>414722</v>
      </c>
      <c r="E31" s="14">
        <v>12196.19</v>
      </c>
      <c r="F31" s="14">
        <v>201802.49</v>
      </c>
      <c r="G31" s="14">
        <v>0</v>
      </c>
      <c r="H31" s="14"/>
      <c r="I31" s="20">
        <f t="shared" si="0"/>
        <v>3196653.63</v>
      </c>
    </row>
    <row r="32" spans="1:9" ht="9" customHeight="1" x14ac:dyDescent="0.2">
      <c r="B32" s="7"/>
      <c r="C32" s="8"/>
      <c r="D32" s="8"/>
      <c r="E32" s="8"/>
      <c r="F32" s="8"/>
      <c r="G32" s="8"/>
      <c r="H32" s="8"/>
      <c r="I32" s="8"/>
    </row>
    <row r="33" spans="2:9" ht="15.75" x14ac:dyDescent="0.2">
      <c r="H33" s="34" t="s">
        <v>37</v>
      </c>
      <c r="I33" s="24">
        <f>SUM(I20:I31)</f>
        <v>40888270.770000003</v>
      </c>
    </row>
    <row r="34" spans="2:9" ht="15.75" x14ac:dyDescent="0.2">
      <c r="G34" s="35"/>
      <c r="H34" s="19" t="s">
        <v>38</v>
      </c>
      <c r="I34" s="27">
        <f>SUM(I33/12)</f>
        <v>3407355.8975000004</v>
      </c>
    </row>
    <row r="35" spans="2:9" ht="15" x14ac:dyDescent="0.2">
      <c r="G35" s="35"/>
      <c r="H35" s="23" t="s">
        <v>40</v>
      </c>
      <c r="I35" s="60">
        <v>-250000</v>
      </c>
    </row>
    <row r="36" spans="2:9" ht="15.75" x14ac:dyDescent="0.25">
      <c r="B36" s="9" t="s">
        <v>51</v>
      </c>
      <c r="C36" s="61"/>
      <c r="D36" s="61"/>
      <c r="G36" s="55"/>
      <c r="H36" s="26" t="s">
        <v>26</v>
      </c>
      <c r="I36" s="28">
        <f>SUM(I34:I35)</f>
        <v>3157355.8975000004</v>
      </c>
    </row>
  </sheetData>
  <mergeCells count="3">
    <mergeCell ref="G3:I3"/>
    <mergeCell ref="A18:B18"/>
    <mergeCell ref="A19:B19"/>
  </mergeCells>
  <printOptions horizontalCentered="1"/>
  <pageMargins left="0.25" right="0.25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R28" sqref="R28"/>
    </sheetView>
  </sheetViews>
  <sheetFormatPr defaultColWidth="8.85546875" defaultRowHeight="14.25" x14ac:dyDescent="0.2"/>
  <cols>
    <col min="1" max="1" width="4" style="1" customWidth="1"/>
    <col min="2" max="2" width="13.7109375" style="1" customWidth="1"/>
    <col min="3" max="3" width="18.28515625" style="1" customWidth="1"/>
    <col min="4" max="4" width="14.42578125" style="1" customWidth="1"/>
    <col min="5" max="5" width="15" style="1" customWidth="1"/>
    <col min="6" max="6" width="13.7109375" style="1" customWidth="1"/>
    <col min="7" max="7" width="15.28515625" style="1" customWidth="1"/>
    <col min="8" max="8" width="15.7109375" style="1" customWidth="1"/>
    <col min="9" max="9" width="19.140625" style="1" customWidth="1"/>
    <col min="10" max="10" width="8.85546875" style="1"/>
    <col min="11" max="11" width="13.5703125" style="1" bestFit="1" customWidth="1"/>
    <col min="12" max="16384" width="8.85546875" style="1"/>
  </cols>
  <sheetData>
    <row r="1" spans="1:9" ht="15.75" x14ac:dyDescent="0.2">
      <c r="B1" s="30"/>
      <c r="C1" s="30"/>
      <c r="D1" s="30"/>
      <c r="E1" s="44" t="s">
        <v>42</v>
      </c>
      <c r="F1" s="30"/>
      <c r="G1" s="30"/>
      <c r="H1" s="30"/>
      <c r="I1" s="30"/>
    </row>
    <row r="2" spans="1:9" ht="15" x14ac:dyDescent="0.25">
      <c r="C2" s="2"/>
      <c r="E2" s="57" t="s">
        <v>41</v>
      </c>
    </row>
    <row r="3" spans="1:9" ht="21.6" customHeight="1" x14ac:dyDescent="0.25">
      <c r="E3" s="39"/>
      <c r="F3" s="39" t="s">
        <v>15</v>
      </c>
      <c r="G3" s="48" t="s">
        <v>27</v>
      </c>
      <c r="H3" s="48"/>
      <c r="I3" s="48"/>
    </row>
    <row r="4" spans="1:9" ht="16.899999999999999" customHeight="1" x14ac:dyDescent="0.2">
      <c r="A4" s="40" t="s">
        <v>35</v>
      </c>
      <c r="B4" s="38"/>
      <c r="C4" s="38"/>
      <c r="D4" s="38"/>
      <c r="E4" s="38"/>
      <c r="F4" s="38"/>
      <c r="G4" s="38"/>
      <c r="H4" s="38"/>
      <c r="I4" s="38"/>
    </row>
    <row r="5" spans="1:9" ht="16.149999999999999" customHeight="1" x14ac:dyDescent="0.2">
      <c r="A5" s="3" t="s">
        <v>16</v>
      </c>
      <c r="B5" s="29" t="s">
        <v>24</v>
      </c>
      <c r="C5" s="29"/>
      <c r="D5" s="29"/>
      <c r="E5" s="29"/>
      <c r="F5" s="29"/>
      <c r="G5" s="29"/>
      <c r="H5" s="29"/>
      <c r="I5" s="29"/>
    </row>
    <row r="6" spans="1:9" ht="16.149999999999999" customHeight="1" x14ac:dyDescent="0.2">
      <c r="A6" s="3" t="s">
        <v>17</v>
      </c>
      <c r="B6" s="29" t="s">
        <v>43</v>
      </c>
      <c r="C6" s="29"/>
      <c r="D6" s="29"/>
      <c r="E6" s="29"/>
      <c r="F6" s="29"/>
      <c r="G6" s="29"/>
      <c r="H6" s="29"/>
      <c r="I6" s="29"/>
    </row>
    <row r="7" spans="1:9" ht="15" x14ac:dyDescent="0.2">
      <c r="A7" s="4" t="s">
        <v>18</v>
      </c>
      <c r="B7" s="29" t="s">
        <v>45</v>
      </c>
      <c r="C7" s="33"/>
      <c r="D7" s="33"/>
      <c r="E7" s="33"/>
      <c r="F7" s="33"/>
      <c r="G7" s="33"/>
      <c r="H7" s="33"/>
      <c r="I7" s="33"/>
    </row>
    <row r="8" spans="1:9" ht="15" x14ac:dyDescent="0.2">
      <c r="A8" s="4"/>
      <c r="B8" s="29" t="s">
        <v>50</v>
      </c>
      <c r="C8" s="33"/>
      <c r="D8" s="33"/>
      <c r="E8" s="33"/>
      <c r="F8" s="33"/>
      <c r="G8" s="33"/>
      <c r="H8" s="33"/>
      <c r="I8" s="33"/>
    </row>
    <row r="9" spans="1:9" ht="16.149999999999999" customHeight="1" x14ac:dyDescent="0.2">
      <c r="A9" s="3" t="s">
        <v>19</v>
      </c>
      <c r="B9" s="29" t="s">
        <v>46</v>
      </c>
      <c r="C9" s="29"/>
      <c r="D9" s="29"/>
      <c r="E9" s="29"/>
      <c r="F9" s="29"/>
      <c r="G9" s="29"/>
      <c r="H9" s="29"/>
      <c r="I9" s="29"/>
    </row>
    <row r="10" spans="1:9" ht="16.149999999999999" customHeight="1" x14ac:dyDescent="0.2">
      <c r="A10" s="3" t="s">
        <v>20</v>
      </c>
      <c r="B10" s="29" t="s">
        <v>47</v>
      </c>
      <c r="C10" s="33"/>
      <c r="D10" s="33"/>
      <c r="E10" s="33"/>
      <c r="F10" s="33"/>
      <c r="G10" s="33"/>
      <c r="H10" s="33"/>
      <c r="I10" s="33"/>
    </row>
    <row r="11" spans="1:9" ht="16.149999999999999" customHeight="1" x14ac:dyDescent="0.2">
      <c r="A11" s="4" t="s">
        <v>21</v>
      </c>
      <c r="B11" s="29" t="s">
        <v>48</v>
      </c>
      <c r="C11" s="29"/>
      <c r="D11" s="29"/>
      <c r="E11" s="29"/>
      <c r="F11" s="29"/>
      <c r="G11" s="29"/>
      <c r="H11" s="29"/>
      <c r="I11" s="29"/>
    </row>
    <row r="12" spans="1:9" ht="16.149999999999999" customHeight="1" x14ac:dyDescent="0.2">
      <c r="A12" s="4" t="s">
        <v>22</v>
      </c>
      <c r="B12" s="47" t="s">
        <v>52</v>
      </c>
      <c r="C12" s="47"/>
      <c r="D12" s="47"/>
      <c r="E12" s="47"/>
      <c r="F12" s="47"/>
      <c r="G12" s="47"/>
      <c r="H12" s="47"/>
      <c r="I12" s="47"/>
    </row>
    <row r="13" spans="1:9" x14ac:dyDescent="0.2">
      <c r="A13" s="4" t="s">
        <v>23</v>
      </c>
      <c r="B13" s="50" t="s">
        <v>49</v>
      </c>
      <c r="C13" s="29"/>
      <c r="D13" s="29"/>
      <c r="E13" s="29"/>
      <c r="F13" s="29"/>
      <c r="G13" s="29"/>
      <c r="H13" s="29"/>
      <c r="I13" s="29"/>
    </row>
    <row r="14" spans="1:9" x14ac:dyDescent="0.2">
      <c r="A14" s="3" t="s">
        <v>25</v>
      </c>
      <c r="B14" s="29" t="s">
        <v>44</v>
      </c>
      <c r="C14" s="29"/>
      <c r="D14" s="29"/>
      <c r="E14" s="29"/>
      <c r="F14" s="29"/>
      <c r="G14" s="29"/>
      <c r="H14" s="29"/>
      <c r="I14" s="29"/>
    </row>
    <row r="15" spans="1:9" ht="10.5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</row>
    <row r="16" spans="1:9" ht="15" x14ac:dyDescent="0.2">
      <c r="B16" s="31" t="s">
        <v>0</v>
      </c>
      <c r="C16" s="32" t="s">
        <v>28</v>
      </c>
      <c r="D16" s="32"/>
      <c r="E16" s="32"/>
      <c r="F16" s="32"/>
      <c r="G16" s="32"/>
      <c r="H16" s="32"/>
      <c r="I16" s="32"/>
    </row>
    <row r="17" spans="1:11" ht="7.9" customHeight="1" thickBot="1" x14ac:dyDescent="0.25"/>
    <row r="18" spans="1:11" ht="30" customHeight="1" thickBot="1" x14ac:dyDescent="0.25">
      <c r="A18" s="56" t="s">
        <v>1</v>
      </c>
      <c r="B18" s="36"/>
      <c r="C18" s="5" t="s">
        <v>29</v>
      </c>
      <c r="D18" s="5" t="s">
        <v>30</v>
      </c>
      <c r="E18" s="5" t="s">
        <v>31</v>
      </c>
      <c r="F18" s="5" t="s">
        <v>32</v>
      </c>
      <c r="G18" s="5" t="s">
        <v>33</v>
      </c>
      <c r="H18" s="5" t="s">
        <v>34</v>
      </c>
      <c r="I18" s="16" t="s">
        <v>36</v>
      </c>
    </row>
    <row r="19" spans="1:11" ht="15.75" thickBot="1" x14ac:dyDescent="0.25">
      <c r="A19" s="51" t="s">
        <v>2</v>
      </c>
      <c r="B19" s="43"/>
      <c r="C19" s="10" t="s">
        <v>39</v>
      </c>
      <c r="D19" s="11"/>
      <c r="E19" s="10"/>
      <c r="F19" s="10"/>
      <c r="G19" s="12"/>
      <c r="H19" s="12"/>
      <c r="I19" s="13"/>
    </row>
    <row r="20" spans="1:11" ht="15" customHeight="1" x14ac:dyDescent="0.2">
      <c r="A20" s="52" t="s">
        <v>3</v>
      </c>
      <c r="B20" s="37"/>
      <c r="C20" s="6">
        <v>3238360</v>
      </c>
      <c r="D20" s="6">
        <v>16441</v>
      </c>
      <c r="E20" s="6">
        <v>351</v>
      </c>
      <c r="F20" s="6">
        <v>8095</v>
      </c>
      <c r="G20" s="6">
        <v>16664</v>
      </c>
      <c r="H20" s="6">
        <v>18071</v>
      </c>
      <c r="I20" s="18">
        <f>SUM(C20:H20)</f>
        <v>3297982</v>
      </c>
    </row>
    <row r="21" spans="1:11" ht="15" customHeight="1" x14ac:dyDescent="0.2">
      <c r="A21" s="53" t="s">
        <v>4</v>
      </c>
      <c r="B21" s="41"/>
      <c r="C21" s="14">
        <v>4415465</v>
      </c>
      <c r="D21" s="14">
        <v>15980</v>
      </c>
      <c r="E21" s="14">
        <v>-273</v>
      </c>
      <c r="F21" s="14">
        <v>9762</v>
      </c>
      <c r="G21" s="14">
        <v>14104</v>
      </c>
      <c r="H21" s="14">
        <v>15532</v>
      </c>
      <c r="I21" s="20">
        <f t="shared" ref="I21:I31" si="0">SUM(C21:H21)</f>
        <v>4470570</v>
      </c>
    </row>
    <row r="22" spans="1:11" ht="15" customHeight="1" x14ac:dyDescent="0.2">
      <c r="A22" s="53" t="s">
        <v>5</v>
      </c>
      <c r="B22" s="41"/>
      <c r="C22" s="14">
        <v>4481676</v>
      </c>
      <c r="D22" s="14">
        <v>15614</v>
      </c>
      <c r="E22" s="14">
        <v>1223</v>
      </c>
      <c r="F22" s="14">
        <v>5171</v>
      </c>
      <c r="G22" s="14">
        <v>14104</v>
      </c>
      <c r="H22" s="14">
        <v>15881</v>
      </c>
      <c r="I22" s="20">
        <f t="shared" si="0"/>
        <v>4533669</v>
      </c>
    </row>
    <row r="23" spans="1:11" ht="15" customHeight="1" x14ac:dyDescent="0.2">
      <c r="A23" s="53" t="s">
        <v>6</v>
      </c>
      <c r="B23" s="41"/>
      <c r="C23" s="14">
        <v>5363545</v>
      </c>
      <c r="D23" s="14">
        <v>24990</v>
      </c>
      <c r="E23" s="14">
        <v>12877</v>
      </c>
      <c r="F23" s="14">
        <v>5217</v>
      </c>
      <c r="G23" s="14">
        <v>11112</v>
      </c>
      <c r="H23" s="14">
        <v>14047</v>
      </c>
      <c r="I23" s="21">
        <f t="shared" si="0"/>
        <v>5431788</v>
      </c>
    </row>
    <row r="24" spans="1:11" ht="15" customHeight="1" x14ac:dyDescent="0.2">
      <c r="A24" s="53" t="s">
        <v>7</v>
      </c>
      <c r="B24" s="41"/>
      <c r="C24" s="14">
        <v>6353749</v>
      </c>
      <c r="D24" s="14">
        <v>16235</v>
      </c>
      <c r="E24" s="14">
        <v>6604</v>
      </c>
      <c r="F24" s="14">
        <v>6264</v>
      </c>
      <c r="G24" s="14">
        <v>22914</v>
      </c>
      <c r="H24" s="14">
        <v>15018</v>
      </c>
      <c r="I24" s="21">
        <f t="shared" si="0"/>
        <v>6420784</v>
      </c>
      <c r="K24" s="17"/>
    </row>
    <row r="25" spans="1:11" ht="15" customHeight="1" x14ac:dyDescent="0.2">
      <c r="A25" s="53" t="s">
        <v>8</v>
      </c>
      <c r="B25" s="41"/>
      <c r="C25" s="14">
        <v>4925007</v>
      </c>
      <c r="D25" s="14">
        <v>15251</v>
      </c>
      <c r="E25" s="14">
        <v>4579</v>
      </c>
      <c r="F25" s="14">
        <v>5965</v>
      </c>
      <c r="G25" s="14">
        <v>45669</v>
      </c>
      <c r="H25" s="14">
        <v>17610</v>
      </c>
      <c r="I25" s="21">
        <f t="shared" si="0"/>
        <v>5014081</v>
      </c>
    </row>
    <row r="26" spans="1:11" ht="15" customHeight="1" x14ac:dyDescent="0.2">
      <c r="A26" s="53" t="s">
        <v>9</v>
      </c>
      <c r="B26" s="41"/>
      <c r="C26" s="14">
        <v>3124059</v>
      </c>
      <c r="D26" s="14">
        <v>15231</v>
      </c>
      <c r="E26" s="14">
        <v>5546</v>
      </c>
      <c r="F26" s="14">
        <v>6065</v>
      </c>
      <c r="G26" s="14">
        <v>46024</v>
      </c>
      <c r="H26" s="14">
        <v>17549</v>
      </c>
      <c r="I26" s="21">
        <f t="shared" si="0"/>
        <v>3214474</v>
      </c>
    </row>
    <row r="27" spans="1:11" ht="15" customHeight="1" x14ac:dyDescent="0.2">
      <c r="A27" s="53" t="s">
        <v>10</v>
      </c>
      <c r="B27" s="41"/>
      <c r="C27" s="14">
        <v>2883313</v>
      </c>
      <c r="D27" s="14">
        <v>14775</v>
      </c>
      <c r="E27" s="14">
        <v>5552</v>
      </c>
      <c r="F27" s="14">
        <v>4540</v>
      </c>
      <c r="G27" s="14">
        <v>22104</v>
      </c>
      <c r="H27" s="14">
        <v>15120</v>
      </c>
      <c r="I27" s="20">
        <f t="shared" si="0"/>
        <v>2945404</v>
      </c>
    </row>
    <row r="28" spans="1:11" ht="15" customHeight="1" x14ac:dyDescent="0.2">
      <c r="A28" s="53" t="s">
        <v>11</v>
      </c>
      <c r="B28" s="41"/>
      <c r="C28" s="14">
        <v>1912879</v>
      </c>
      <c r="D28" s="14">
        <v>14271</v>
      </c>
      <c r="E28" s="14">
        <v>1775</v>
      </c>
      <c r="F28" s="14">
        <v>3601</v>
      </c>
      <c r="G28" s="14">
        <v>31600</v>
      </c>
      <c r="H28" s="14">
        <v>15120</v>
      </c>
      <c r="I28" s="20">
        <f t="shared" si="0"/>
        <v>1979246</v>
      </c>
    </row>
    <row r="29" spans="1:11" ht="15" customHeight="1" x14ac:dyDescent="0.2">
      <c r="A29" s="53" t="s">
        <v>12</v>
      </c>
      <c r="B29" s="41"/>
      <c r="C29" s="14">
        <v>1346979</v>
      </c>
      <c r="D29" s="14">
        <v>13089</v>
      </c>
      <c r="E29" s="14">
        <v>3373</v>
      </c>
      <c r="F29" s="14">
        <v>2203</v>
      </c>
      <c r="G29" s="14">
        <v>26061</v>
      </c>
      <c r="H29" s="14">
        <v>13826</v>
      </c>
      <c r="I29" s="20">
        <f t="shared" si="0"/>
        <v>1405531</v>
      </c>
    </row>
    <row r="30" spans="1:11" ht="15" customHeight="1" x14ac:dyDescent="0.2">
      <c r="A30" s="53" t="s">
        <v>13</v>
      </c>
      <c r="B30" s="41"/>
      <c r="C30" s="14">
        <v>2043634</v>
      </c>
      <c r="D30" s="14">
        <v>13328</v>
      </c>
      <c r="E30" s="14">
        <v>869</v>
      </c>
      <c r="F30" s="14">
        <v>2925</v>
      </c>
      <c r="G30" s="14">
        <v>23222</v>
      </c>
      <c r="H30" s="14">
        <v>21185</v>
      </c>
      <c r="I30" s="20">
        <f t="shared" si="0"/>
        <v>2105163</v>
      </c>
    </row>
    <row r="31" spans="1:11" ht="15" customHeight="1" thickBot="1" x14ac:dyDescent="0.25">
      <c r="A31" s="54" t="s">
        <v>14</v>
      </c>
      <c r="B31" s="42"/>
      <c r="C31" s="15">
        <v>2561452</v>
      </c>
      <c r="D31" s="15">
        <v>18864</v>
      </c>
      <c r="E31" s="15">
        <v>156</v>
      </c>
      <c r="F31" s="15">
        <v>2793</v>
      </c>
      <c r="G31" s="15">
        <v>40980</v>
      </c>
      <c r="H31" s="15">
        <v>19509</v>
      </c>
      <c r="I31" s="22">
        <f t="shared" si="0"/>
        <v>2643754</v>
      </c>
    </row>
    <row r="32" spans="1:11" ht="9.6" customHeight="1" x14ac:dyDescent="0.2">
      <c r="B32" s="7"/>
      <c r="C32" s="8"/>
      <c r="D32" s="8"/>
      <c r="E32" s="8"/>
      <c r="F32" s="8"/>
      <c r="G32" s="8"/>
      <c r="H32" s="8"/>
      <c r="I32" s="8"/>
    </row>
    <row r="33" spans="7:9" ht="17.45" customHeight="1" x14ac:dyDescent="0.2">
      <c r="H33" s="34" t="s">
        <v>37</v>
      </c>
      <c r="I33" s="24">
        <f>SUM(I20:I31)</f>
        <v>43462446</v>
      </c>
    </row>
    <row r="34" spans="7:9" ht="15.75" x14ac:dyDescent="0.2">
      <c r="G34" s="38"/>
      <c r="H34" s="19" t="s">
        <v>38</v>
      </c>
      <c r="I34" s="27">
        <f>SUM(I33/12)</f>
        <v>3621870.5</v>
      </c>
    </row>
    <row r="35" spans="7:9" ht="15.75" x14ac:dyDescent="0.2">
      <c r="G35" s="38"/>
      <c r="H35" s="23" t="s">
        <v>40</v>
      </c>
      <c r="I35" s="25">
        <v>-250000</v>
      </c>
    </row>
    <row r="36" spans="7:9" ht="15.75" x14ac:dyDescent="0.25">
      <c r="G36" s="38"/>
      <c r="H36" s="26" t="s">
        <v>26</v>
      </c>
      <c r="I36" s="28">
        <f>SUM(I34:I35)</f>
        <v>3371870.5</v>
      </c>
    </row>
  </sheetData>
  <printOptions horizontalCentered="1"/>
  <pageMargins left="0.25" right="0.25" top="0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2018-2019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>OK</Accessibility_x0020_Audit_x0020_Status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true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Categories xmlns="http://schemas.microsoft.com/sharepoint/v3" xsi:nil="true"/>
    <Publication_x0020_Date xmlns="3a62de7d-ba57-4f43-9dae-9623ba637be0">2018-10-17T04:00:00+00:00</Publication_x0020_Date>
    <Audience1 xmlns="3a62de7d-ba57-4f43-9dae-9623ba637be0"/>
    <_dlc_DocId xmlns="3a62de7d-ba57-4f43-9dae-9623ba637be0">KYED-248-10478</_dlc_DocId>
    <_dlc_DocIdUrl xmlns="3a62de7d-ba57-4f43-9dae-9623ba637be0">
      <Url>https://education.ky.gov/districts/FinRept/_layouts/15/DocIdRedir.aspx?ID=KYED-248-10478</Url>
      <Description>KYED-248-10478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7" ma:contentTypeDescription="" ma:contentTypeScope="" ma:versionID="cc3210df0ed015dfd70e2c1c14beb053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91483682c5b85aa595041ab69ecb914c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T - Office of Education Technology"/>
          <xsd:enumeration value="OFO - Office of Finance and Operations"/>
          <xsd:enumeration value="OLLCS - Office of Legal, Legislative, and Communications Services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79954-C3CC-4BC9-96E9-71B065691663}">
  <ds:schemaRefs>
    <ds:schemaRef ds:uri="ac33b2e0-e00e-4351-bf82-6c31476acd57"/>
    <ds:schemaRef ds:uri="http://purl.org/dc/elements/1.1/"/>
    <ds:schemaRef ds:uri="http://schemas.microsoft.com/office/2006/metadata/properties"/>
    <ds:schemaRef ds:uri="3a62de7d-ba57-4f43-9dae-9623ba637be0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C4F8D3-65FC-4921-A040-C6A1CA00A3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819E4-C580-4CDD-BF02-4C90753560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B6A21AF-9BD0-4F57-AD14-679B73F81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ac33b2e0-e00e-4351-bf82-6c31476ac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Option #2 Worksheet</vt:lpstr>
      <vt:lpstr>Example Option #2</vt:lpstr>
      <vt:lpstr>'Example Option #2'!Print_Area</vt:lpstr>
      <vt:lpstr>'Option #2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Bond of Depository Penal Sum Worksheets and Examples Dated 10-16-18</dc:title>
  <dc:creator>Morgan, Harold D,</dc:creator>
  <cp:lastModifiedBy>Almon, Amanda</cp:lastModifiedBy>
  <cp:lastPrinted>2021-06-22T13:51:53Z</cp:lastPrinted>
  <dcterms:created xsi:type="dcterms:W3CDTF">2013-06-18T16:17:39Z</dcterms:created>
  <dcterms:modified xsi:type="dcterms:W3CDTF">2025-06-10T16:21:00Z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0x0101001BEB557DBE01834EAB47A683706DCD5B0095D92E572789134A99EE5E779A996F4E</vt:lpwstr>
  </property>
  <property fmtid="{D5CDD505-2E9C-101B-9397-08002B2CF9AE}" pid="3" name="_dlc_DocIdItemGuid">
    <vt:lpwstr>e494b261-9428-4dd8-ae55-a3ca5ce1e929</vt:lpwstr>
  </property>
</Properties>
</file>