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Stull\Desktop\Board Meetings\May 2025\"/>
    </mc:Choice>
  </mc:AlternateContent>
  <xr:revisionPtr revIDLastSave="0" documentId="8_{2B9A6625-9568-4BD5-80D9-FA784DC068A3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Cost Per Mile Calc" sheetId="1" r:id="rId1"/>
  </sheets>
  <calcPr calcId="191029"/>
</workbook>
</file>

<file path=xl/calcChain.xml><?xml version="1.0" encoding="utf-8"?>
<calcChain xmlns="http://schemas.openxmlformats.org/spreadsheetml/2006/main">
  <c r="E37" i="1" l="1"/>
  <c r="E19" i="1"/>
  <c r="E38" i="1" l="1"/>
  <c r="G49" i="1"/>
  <c r="E50" i="1"/>
  <c r="E52" i="1" s="1"/>
  <c r="G52" i="1" s="1"/>
  <c r="E17" i="1" l="1"/>
  <c r="E2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Lyles, Steve - Division of District Support</author>
    <author>STAFF</author>
    <author>Conway, Karen - Division of District Support</author>
    <author>Coffey, Stacy</author>
  </authors>
  <commentList>
    <comment ref="D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Lyles, Steve - Division of District Support: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7" authorId="1" shapeId="0" xr:uid="{00000000-0006-0000-0000-000002000000}">
      <text>
        <r>
          <rPr>
            <b/>
            <sz val="8"/>
            <color indexed="81"/>
            <rFont val="Tahoma"/>
            <family val="2"/>
          </rPr>
          <t>STAFF:</t>
        </r>
        <r>
          <rPr>
            <sz val="8"/>
            <color indexed="81"/>
            <rFont val="Tahoma"/>
            <family val="2"/>
          </rPr>
          <t xml:space="preserve">
This includes Fund 1 all of 27XX functions except function 2790, also excluding instructional level 11 (Pre-School)</t>
        </r>
      </text>
    </comment>
    <comment ref="D9" authorId="1" shapeId="0" xr:uid="{00000000-0006-0000-0000-000003000000}">
      <text>
        <r>
          <rPr>
            <b/>
            <sz val="8"/>
            <color indexed="81"/>
            <rFont val="Tahoma"/>
            <family val="2"/>
          </rPr>
          <t>STAFF:</t>
        </r>
        <r>
          <rPr>
            <sz val="8"/>
            <color indexed="81"/>
            <rFont val="Tahoma"/>
            <family val="2"/>
          </rPr>
          <t xml:space="preserve">
Use Fund 1, Function 27XX (do not include 2790) and object code 0280 excluding instructional level 11 (Pre-School)</t>
        </r>
      </text>
    </comment>
    <comment ref="D10" authorId="1" shapeId="0" xr:uid="{00000000-0006-0000-0000-000004000000}">
      <text>
        <r>
          <rPr>
            <b/>
            <sz val="8"/>
            <color indexed="81"/>
            <rFont val="Tahoma"/>
            <family val="2"/>
          </rPr>
          <t>STAFF:</t>
        </r>
        <r>
          <rPr>
            <sz val="8"/>
            <color indexed="81"/>
            <rFont val="Tahoma"/>
            <family val="2"/>
          </rPr>
          <t xml:space="preserve">
Should use Fund 1, Function 272X and 273x and object code 013x excluding instructional level 11 (Pre-School)1</t>
        </r>
      </text>
    </comment>
    <comment ref="D11" authorId="1" shapeId="0" xr:uid="{00000000-0006-0000-0000-000005000000}">
      <text>
        <r>
          <rPr>
            <b/>
            <sz val="8"/>
            <color indexed="81"/>
            <rFont val="Tahoma"/>
            <family val="2"/>
          </rPr>
          <t>STAFF:</t>
        </r>
        <r>
          <rPr>
            <sz val="8"/>
            <color indexed="81"/>
            <rFont val="Tahoma"/>
            <family val="2"/>
          </rPr>
          <t xml:space="preserve">
Use Fund 1, Function 272X and 273x and objects starting with 02x and not 0280 excluding instructional level 11 (Pre-School)</t>
        </r>
      </text>
    </comment>
    <comment ref="D12" authorId="2" shapeId="0" xr:uid="{00000000-0006-0000-0000-000006000000}">
      <text>
        <r>
          <rPr>
            <b/>
            <sz val="9"/>
            <color indexed="81"/>
            <rFont val="Tahoma"/>
            <family val="2"/>
          </rPr>
          <t>Conway, Karen - Division of District Support:</t>
        </r>
        <r>
          <rPr>
            <sz val="9"/>
            <color indexed="81"/>
            <rFont val="Tahoma"/>
            <family val="2"/>
          </rPr>
          <t xml:space="preserve">
This includes Fund 1 all of 27XX functions except function 2790 and object 0839 KISTA excluding instructional level 11 (Pre-School)</t>
        </r>
      </text>
    </comment>
    <comment ref="D13" authorId="1" shapeId="0" xr:uid="{00000000-0006-0000-0000-000007000000}">
      <text>
        <r>
          <rPr>
            <b/>
            <sz val="8"/>
            <color indexed="81"/>
            <rFont val="Tahoma"/>
            <family val="2"/>
          </rPr>
          <t>STAFF:</t>
        </r>
        <r>
          <rPr>
            <sz val="8"/>
            <color indexed="81"/>
            <rFont val="Tahoma"/>
            <family val="2"/>
          </rPr>
          <t xml:space="preserve">
Use Fund 1, Function 27XX (do not use 2790) and object 0732 excluding instructional level 11 (Pre-School)</t>
        </r>
      </text>
    </comment>
    <comment ref="D15" authorId="1" shapeId="0" xr:uid="{00000000-0006-0000-0000-000008000000}">
      <text>
        <r>
          <rPr>
            <b/>
            <sz val="8"/>
            <color indexed="81"/>
            <rFont val="Tahoma"/>
            <family val="2"/>
          </rPr>
          <t>STAFF:</t>
        </r>
        <r>
          <rPr>
            <sz val="8"/>
            <color indexed="81"/>
            <rFont val="Tahoma"/>
            <family val="2"/>
          </rPr>
          <t xml:space="preserve">
Fund 8, Function 2700 and object 0740</t>
        </r>
      </text>
    </comment>
    <comment ref="D19" authorId="1" shapeId="0" xr:uid="{00000000-0006-0000-0000-000009000000}">
      <text>
        <r>
          <rPr>
            <b/>
            <sz val="8"/>
            <color indexed="81"/>
            <rFont val="Tahoma"/>
            <family val="2"/>
          </rPr>
          <t>STAFF:</t>
        </r>
        <r>
          <rPr>
            <sz val="8"/>
            <color indexed="81"/>
            <rFont val="Tahoma"/>
            <family val="2"/>
          </rPr>
          <t xml:space="preserve">
This is Daily Miles times transportation days.  Transportation days can not be over 177.
</t>
        </r>
      </text>
    </comment>
    <comment ref="E19" authorId="3" shapeId="0" xr:uid="{D4613855-F708-4ECB-AC6D-913B8C6B6595}">
      <text>
        <r>
          <rPr>
            <b/>
            <sz val="10"/>
            <color indexed="81"/>
            <rFont val="Tahoma"/>
            <charset val="1"/>
          </rPr>
          <t>Coffey, Stacy:</t>
        </r>
        <r>
          <rPr>
            <sz val="10"/>
            <color indexed="81"/>
            <rFont val="Tahoma"/>
            <charset val="1"/>
          </rPr>
          <t xml:space="preserve">
Per Daniel Edgington, the average daily trip for all routes is between 2,800 and 2,900</t>
        </r>
      </text>
    </comment>
  </commentList>
</comments>
</file>

<file path=xl/sharedStrings.xml><?xml version="1.0" encoding="utf-8"?>
<sst xmlns="http://schemas.openxmlformats.org/spreadsheetml/2006/main" count="33" uniqueCount="33">
  <si>
    <t>Amount</t>
  </si>
  <si>
    <t>Bus Purchases</t>
  </si>
  <si>
    <t>Plus:</t>
  </si>
  <si>
    <t>Salaries: Bus Drivers and Monitors</t>
  </si>
  <si>
    <t>Benefits: Bus Drivers and Monitors</t>
  </si>
  <si>
    <t xml:space="preserve">District: </t>
  </si>
  <si>
    <t>Divided by:</t>
  </si>
  <si>
    <t>Equals</t>
  </si>
  <si>
    <t>Minus:</t>
  </si>
  <si>
    <t xml:space="preserve">Equals: </t>
  </si>
  <si>
    <t>Cost of Bus Operations</t>
  </si>
  <si>
    <t>Prior Year Fund 1 Function 27XX Expenditures:</t>
  </si>
  <si>
    <t>Prior Year Bus Depreciation Expense (Fund 8 Function 2700)</t>
  </si>
  <si>
    <t>Prior Year Annual To-and-From School Mileage</t>
  </si>
  <si>
    <t>On-Behalf Expenses</t>
  </si>
  <si>
    <t>Office of Administration and Support</t>
  </si>
  <si>
    <t>Kentucky Department of Education</t>
  </si>
  <si>
    <t>District Funding and Reporting Branch</t>
  </si>
  <si>
    <t>* Total To-and-From School Cost per Mile</t>
  </si>
  <si>
    <t xml:space="preserve">Cost Per Mile Calculation of To-and-From School </t>
  </si>
  <si>
    <t>Red tick marks indicate that there are comments with helpful info about data requested</t>
  </si>
  <si>
    <t>Calculation should be calculated ANNUALLY, all data should be from most current AFR.</t>
  </si>
  <si>
    <t>Division of District Support</t>
  </si>
  <si>
    <t>Debt Service (if KISTA)</t>
  </si>
  <si>
    <t xml:space="preserve"> </t>
  </si>
  <si>
    <t xml:space="preserve">*  The Total To-and-From School Cost per Mile is to be reimbursed in the current year to Key Code 096, Fund 1, Function 2740, Object 0699 for all </t>
  </si>
  <si>
    <t xml:space="preserve">bus usage not associated with to-and-from school transportation.  </t>
  </si>
  <si>
    <t>Last updated - June 11, 2019 ADA compliant</t>
  </si>
  <si>
    <t>Average Bus Driver Cost with Fringe</t>
  </si>
  <si>
    <t>Average Bus Wait Cost with Fringe</t>
  </si>
  <si>
    <r>
      <rPr>
        <b/>
        <sz val="8"/>
        <rFont val="Cambria"/>
        <family val="1"/>
        <scheme val="major"/>
      </rPr>
      <t>Note</t>
    </r>
    <r>
      <rPr>
        <sz val="8"/>
        <rFont val="Cambria"/>
        <family val="1"/>
        <scheme val="major"/>
      </rPr>
      <t xml:space="preserve">:  The district board of education determines the amount to be charged per mile to the bus user. It may be more or less than the cost per mile. </t>
    </r>
  </si>
  <si>
    <t>Hourly Driver Cost</t>
  </si>
  <si>
    <t>CY Amts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</si>
</sst>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i/>
      <sz val="10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sz val="8"/>
      <name val="Cambria"/>
      <family val="1"/>
      <scheme val="major"/>
    </font>
    <font>
      <sz val="8"/>
      <name val="Cambria"/>
      <family val="1"/>
      <scheme val="major"/>
    </font>
    <font>
      <sz val="10"/>
      <name val="Cambria"/>
      <family val="1"/>
      <scheme val="major"/>
    </font>
    <font>
      <sz val="10"/>
      <color indexed="81"/>
      <name val="Tahoma"/>
      <charset val="1"/>
    </font>
    <font>
      <b/>
      <sz val="10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45">
    <xf numFmtId="0" fontId="0" fillId="0" borderId="0" xfId="0"/>
    <xf numFmtId="0" fontId="7" fillId="0" borderId="0" xfId="0" applyFont="1"/>
    <xf numFmtId="0" fontId="8" fillId="0" borderId="0" xfId="0" applyFont="1"/>
    <xf numFmtId="0" fontId="8" fillId="0" borderId="0" xfId="0" applyNumberFormat="1" applyFont="1"/>
    <xf numFmtId="0" fontId="9" fillId="0" borderId="9" xfId="0" applyFont="1" applyBorder="1" applyAlignment="1">
      <alignment wrapText="1"/>
    </xf>
    <xf numFmtId="0" fontId="9" fillId="0" borderId="10" xfId="0" applyFont="1" applyBorder="1" applyAlignment="1">
      <alignment wrapText="1"/>
    </xf>
    <xf numFmtId="0" fontId="9" fillId="0" borderId="1" xfId="0" applyNumberFormat="1" applyFont="1" applyBorder="1" applyAlignment="1">
      <alignment horizontal="center"/>
    </xf>
    <xf numFmtId="0" fontId="9" fillId="0" borderId="2" xfId="0" applyFont="1" applyBorder="1"/>
    <xf numFmtId="0" fontId="8" fillId="0" borderId="3" xfId="0" applyNumberFormat="1" applyFont="1" applyBorder="1"/>
    <xf numFmtId="0" fontId="8" fillId="0" borderId="4" xfId="0" applyFont="1" applyBorder="1"/>
    <xf numFmtId="0" fontId="8" fillId="0" borderId="0" xfId="0" applyFont="1" applyBorder="1"/>
    <xf numFmtId="0" fontId="9" fillId="0" borderId="5" xfId="0" applyNumberFormat="1" applyFont="1" applyBorder="1" applyAlignment="1">
      <alignment horizontal="center"/>
    </xf>
    <xf numFmtId="0" fontId="8" fillId="0" borderId="6" xfId="0" applyFont="1" applyBorder="1" applyAlignment="1">
      <alignment horizontal="left"/>
    </xf>
    <xf numFmtId="44" fontId="8" fillId="0" borderId="7" xfId="0" applyNumberFormat="1" applyFont="1" applyBorder="1"/>
    <xf numFmtId="0" fontId="8" fillId="0" borderId="5" xfId="0" applyNumberFormat="1" applyFont="1" applyBorder="1"/>
    <xf numFmtId="0" fontId="8" fillId="0" borderId="8" xfId="0" applyFont="1" applyBorder="1"/>
    <xf numFmtId="0" fontId="8" fillId="0" borderId="6" xfId="0" applyFont="1" applyBorder="1"/>
    <xf numFmtId="44" fontId="8" fillId="0" borderId="7" xfId="1" applyFont="1" applyBorder="1"/>
    <xf numFmtId="0" fontId="8" fillId="0" borderId="6" xfId="0" quotePrefix="1" applyFont="1" applyFill="1" applyBorder="1" applyAlignment="1">
      <alignment horizontal="left"/>
    </xf>
    <xf numFmtId="44" fontId="8" fillId="0" borderId="7" xfId="1" applyFont="1" applyFill="1" applyBorder="1"/>
    <xf numFmtId="44" fontId="8" fillId="0" borderId="5" xfId="1" applyFont="1" applyBorder="1"/>
    <xf numFmtId="44" fontId="8" fillId="0" borderId="0" xfId="1" applyFont="1" applyBorder="1"/>
    <xf numFmtId="0" fontId="10" fillId="0" borderId="0" xfId="0" applyFont="1"/>
    <xf numFmtId="0" fontId="11" fillId="0" borderId="0" xfId="0" quotePrefix="1" applyFont="1" applyAlignment="1">
      <alignment vertical="center"/>
    </xf>
    <xf numFmtId="0" fontId="11" fillId="0" borderId="0" xfId="0" quotePrefix="1" applyFont="1" applyAlignment="1">
      <alignment horizontal="left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left" wrapText="1"/>
    </xf>
    <xf numFmtId="0" fontId="11" fillId="0" borderId="0" xfId="0" applyFont="1"/>
    <xf numFmtId="0" fontId="8" fillId="0" borderId="0" xfId="0" applyFont="1" applyAlignment="1">
      <alignment horizontal="left" wrapText="1"/>
    </xf>
    <xf numFmtId="0" fontId="11" fillId="0" borderId="0" xfId="0" quotePrefix="1" applyFont="1" applyAlignment="1">
      <alignment horizontal="left"/>
    </xf>
    <xf numFmtId="0" fontId="12" fillId="0" borderId="11" xfId="0" applyFont="1" applyBorder="1"/>
    <xf numFmtId="0" fontId="12" fillId="0" borderId="0" xfId="0" applyFont="1" applyBorder="1"/>
    <xf numFmtId="44" fontId="12" fillId="0" borderId="12" xfId="1" applyFont="1" applyBorder="1"/>
    <xf numFmtId="0" fontId="8" fillId="0" borderId="13" xfId="0" applyFont="1" applyBorder="1"/>
    <xf numFmtId="0" fontId="12" fillId="0" borderId="14" xfId="0" applyFont="1" applyBorder="1"/>
    <xf numFmtId="0" fontId="12" fillId="0" borderId="15" xfId="0" applyNumberFormat="1" applyFont="1" applyBorder="1"/>
    <xf numFmtId="0" fontId="8" fillId="0" borderId="11" xfId="0" applyFont="1" applyBorder="1"/>
    <xf numFmtId="0" fontId="8" fillId="0" borderId="12" xfId="0" applyNumberFormat="1" applyFont="1" applyBorder="1"/>
    <xf numFmtId="0" fontId="12" fillId="0" borderId="17" xfId="0" applyFont="1" applyBorder="1"/>
    <xf numFmtId="0" fontId="8" fillId="0" borderId="18" xfId="0" applyNumberFormat="1" applyFont="1" applyBorder="1"/>
    <xf numFmtId="0" fontId="8" fillId="0" borderId="16" xfId="0" applyFont="1" applyBorder="1"/>
    <xf numFmtId="43" fontId="8" fillId="0" borderId="0" xfId="2" applyFont="1"/>
    <xf numFmtId="43" fontId="8" fillId="0" borderId="0" xfId="0" applyNumberFormat="1" applyFont="1"/>
    <xf numFmtId="0" fontId="12" fillId="0" borderId="0" xfId="0" applyNumberFormat="1" applyFont="1" applyBorder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"/>
  <sheetViews>
    <sheetView showGridLines="0" tabSelected="1" zoomScale="110" zoomScaleNormal="110" workbookViewId="0">
      <selection activeCell="A40" sqref="A40"/>
    </sheetView>
  </sheetViews>
  <sheetFormatPr defaultRowHeight="12.75" x14ac:dyDescent="0.2"/>
  <cols>
    <col min="1" max="1" width="2.7109375" style="2" customWidth="1"/>
    <col min="2" max="2" width="5.5703125" style="2" customWidth="1"/>
    <col min="3" max="3" width="11.5703125" style="2" customWidth="1"/>
    <col min="4" max="4" width="60.5703125" style="2" customWidth="1"/>
    <col min="5" max="5" width="17.85546875" style="3" customWidth="1"/>
    <col min="6" max="16384" width="9.140625" style="2"/>
  </cols>
  <sheetData>
    <row r="1" spans="1:5" x14ac:dyDescent="0.2">
      <c r="A1" s="1" t="s">
        <v>21</v>
      </c>
      <c r="C1" s="1"/>
      <c r="D1" s="1"/>
    </row>
    <row r="2" spans="1:5" x14ac:dyDescent="0.2">
      <c r="A2" s="1" t="s">
        <v>20</v>
      </c>
      <c r="C2" s="1"/>
      <c r="D2" s="1"/>
    </row>
    <row r="3" spans="1:5" ht="13.5" thickBot="1" x14ac:dyDescent="0.25">
      <c r="C3" s="1"/>
      <c r="D3" s="1"/>
    </row>
    <row r="4" spans="1:5" ht="15.75" customHeight="1" thickBot="1" x14ac:dyDescent="0.3">
      <c r="C4" s="4" t="s">
        <v>24</v>
      </c>
      <c r="D4" s="4" t="s">
        <v>19</v>
      </c>
      <c r="E4" s="5"/>
    </row>
    <row r="5" spans="1:5" ht="15.75" x14ac:dyDescent="0.25">
      <c r="C5" s="6" t="s">
        <v>5</v>
      </c>
      <c r="D5" s="7"/>
      <c r="E5" s="8"/>
    </row>
    <row r="6" spans="1:5" ht="15.75" x14ac:dyDescent="0.25">
      <c r="C6" s="9"/>
      <c r="D6" s="10"/>
      <c r="E6" s="11" t="s">
        <v>0</v>
      </c>
    </row>
    <row r="7" spans="1:5" x14ac:dyDescent="0.2">
      <c r="C7" s="9"/>
      <c r="D7" s="12" t="s">
        <v>11</v>
      </c>
      <c r="E7" s="13">
        <v>2797280.25</v>
      </c>
    </row>
    <row r="8" spans="1:5" x14ac:dyDescent="0.2">
      <c r="C8" s="9"/>
      <c r="D8" s="10"/>
      <c r="E8" s="14"/>
    </row>
    <row r="9" spans="1:5" x14ac:dyDescent="0.2">
      <c r="C9" s="15" t="s">
        <v>8</v>
      </c>
      <c r="D9" s="16" t="s">
        <v>14</v>
      </c>
      <c r="E9" s="17">
        <v>495846</v>
      </c>
    </row>
    <row r="10" spans="1:5" x14ac:dyDescent="0.2">
      <c r="C10" s="9"/>
      <c r="D10" s="16" t="s">
        <v>3</v>
      </c>
      <c r="E10" s="17">
        <v>1134479.1100000001</v>
      </c>
    </row>
    <row r="11" spans="1:5" x14ac:dyDescent="0.2">
      <c r="C11" s="9"/>
      <c r="D11" s="16" t="s">
        <v>4</v>
      </c>
      <c r="E11" s="17">
        <v>375921.91</v>
      </c>
    </row>
    <row r="12" spans="1:5" x14ac:dyDescent="0.2">
      <c r="C12" s="9"/>
      <c r="D12" s="18" t="s">
        <v>23</v>
      </c>
      <c r="E12" s="19">
        <v>0</v>
      </c>
    </row>
    <row r="13" spans="1:5" x14ac:dyDescent="0.2">
      <c r="C13" s="9"/>
      <c r="D13" s="16" t="s">
        <v>1</v>
      </c>
      <c r="E13" s="17">
        <v>0</v>
      </c>
    </row>
    <row r="14" spans="1:5" x14ac:dyDescent="0.2">
      <c r="C14" s="9"/>
      <c r="D14" s="10"/>
      <c r="E14" s="20"/>
    </row>
    <row r="15" spans="1:5" x14ac:dyDescent="0.2">
      <c r="C15" s="15" t="s">
        <v>2</v>
      </c>
      <c r="D15" s="16" t="s">
        <v>12</v>
      </c>
      <c r="E15" s="17">
        <v>105607.33</v>
      </c>
    </row>
    <row r="16" spans="1:5" x14ac:dyDescent="0.2">
      <c r="C16" s="9"/>
      <c r="D16" s="10"/>
      <c r="E16" s="20"/>
    </row>
    <row r="17" spans="1:7" x14ac:dyDescent="0.2">
      <c r="C17" s="15" t="s">
        <v>9</v>
      </c>
      <c r="D17" s="16" t="s">
        <v>10</v>
      </c>
      <c r="E17" s="17">
        <f>E7-E9-E10-E11-E12-E13+E15</f>
        <v>896640.55999999994</v>
      </c>
    </row>
    <row r="18" spans="1:7" x14ac:dyDescent="0.2">
      <c r="C18" s="9"/>
      <c r="D18" s="10"/>
      <c r="E18" s="20"/>
    </row>
    <row r="19" spans="1:7" x14ac:dyDescent="0.2">
      <c r="C19" s="15" t="s">
        <v>6</v>
      </c>
      <c r="D19" s="16" t="s">
        <v>13</v>
      </c>
      <c r="E19" s="19">
        <f>2850*171</f>
        <v>487350</v>
      </c>
    </row>
    <row r="20" spans="1:7" x14ac:dyDescent="0.2">
      <c r="C20" s="9"/>
      <c r="D20" s="10"/>
      <c r="E20" s="20"/>
    </row>
    <row r="21" spans="1:7" x14ac:dyDescent="0.2">
      <c r="C21" s="15" t="s">
        <v>7</v>
      </c>
      <c r="D21" s="16" t="s">
        <v>18</v>
      </c>
      <c r="E21" s="17">
        <f>E17/E19</f>
        <v>1.8398287883451316</v>
      </c>
      <c r="G21" s="2">
        <v>1.72</v>
      </c>
    </row>
    <row r="22" spans="1:7" x14ac:dyDescent="0.2">
      <c r="C22" s="10"/>
      <c r="D22" s="10"/>
      <c r="E22" s="21"/>
    </row>
    <row r="23" spans="1:7" s="22" customFormat="1" ht="10.5" x14ac:dyDescent="0.15">
      <c r="B23" s="23" t="s">
        <v>25</v>
      </c>
      <c r="C23" s="23"/>
      <c r="D23" s="23"/>
      <c r="E23" s="23"/>
      <c r="F23" s="24"/>
      <c r="G23" s="24"/>
    </row>
    <row r="24" spans="1:7" s="22" customFormat="1" ht="10.5" x14ac:dyDescent="0.15">
      <c r="B24" s="23" t="s">
        <v>26</v>
      </c>
      <c r="C24" s="23"/>
      <c r="D24" s="23"/>
      <c r="E24" s="23"/>
      <c r="F24" s="24"/>
      <c r="G24" s="24"/>
    </row>
    <row r="25" spans="1:7" s="22" customFormat="1" ht="12.75" customHeight="1" x14ac:dyDescent="0.15">
      <c r="B25" s="23" t="s">
        <v>30</v>
      </c>
      <c r="C25" s="25"/>
      <c r="D25" s="25"/>
      <c r="E25" s="25"/>
      <c r="F25" s="26"/>
      <c r="G25" s="26"/>
    </row>
    <row r="26" spans="1:7" s="22" customFormat="1" ht="12.75" customHeight="1" x14ac:dyDescent="0.15">
      <c r="B26" s="25"/>
      <c r="C26" s="25"/>
      <c r="D26" s="25"/>
      <c r="E26" s="25"/>
      <c r="F26" s="27"/>
      <c r="G26" s="27"/>
    </row>
    <row r="27" spans="1:7" s="22" customFormat="1" ht="12.75" customHeight="1" x14ac:dyDescent="0.15">
      <c r="B27" s="27"/>
      <c r="C27" s="27"/>
      <c r="D27" s="27"/>
      <c r="E27" s="27"/>
      <c r="F27" s="27"/>
      <c r="G27" s="27"/>
    </row>
    <row r="28" spans="1:7" s="22" customFormat="1" ht="12.75" customHeight="1" x14ac:dyDescent="0.15">
      <c r="B28" s="27"/>
      <c r="C28" s="27"/>
      <c r="D28" s="27"/>
      <c r="E28" s="27"/>
      <c r="F28" s="27"/>
      <c r="G28" s="27"/>
    </row>
    <row r="29" spans="1:7" x14ac:dyDescent="0.2">
      <c r="A29" s="28" t="s">
        <v>16</v>
      </c>
      <c r="B29" s="28"/>
      <c r="C29" s="28"/>
      <c r="D29" s="29"/>
      <c r="E29" s="29"/>
    </row>
    <row r="30" spans="1:7" x14ac:dyDescent="0.2">
      <c r="A30" s="28" t="s">
        <v>15</v>
      </c>
      <c r="B30" s="28"/>
      <c r="C30" s="28"/>
    </row>
    <row r="31" spans="1:7" x14ac:dyDescent="0.2">
      <c r="A31" s="30" t="s">
        <v>22</v>
      </c>
      <c r="B31" s="28"/>
      <c r="C31" s="28"/>
    </row>
    <row r="32" spans="1:7" x14ac:dyDescent="0.2">
      <c r="A32" s="28" t="s">
        <v>17</v>
      </c>
      <c r="B32" s="28"/>
      <c r="C32" s="28"/>
    </row>
    <row r="33" spans="1:7" x14ac:dyDescent="0.2">
      <c r="A33" s="30" t="s">
        <v>27</v>
      </c>
      <c r="B33" s="28"/>
      <c r="C33" s="28"/>
    </row>
    <row r="35" spans="1:7" x14ac:dyDescent="0.2">
      <c r="A35" s="41" t="s">
        <v>31</v>
      </c>
      <c r="B35" s="39"/>
      <c r="C35" s="39"/>
      <c r="D35" s="39"/>
      <c r="E35" s="40"/>
      <c r="G35" s="2" t="s">
        <v>32</v>
      </c>
    </row>
    <row r="36" spans="1:7" x14ac:dyDescent="0.2">
      <c r="A36" s="37"/>
      <c r="B36" s="32"/>
      <c r="C36" s="32"/>
      <c r="D36" s="32"/>
      <c r="E36" s="38"/>
    </row>
    <row r="37" spans="1:7" x14ac:dyDescent="0.2">
      <c r="A37" s="31" t="s">
        <v>28</v>
      </c>
      <c r="B37" s="32"/>
      <c r="C37" s="32"/>
      <c r="D37" s="32"/>
      <c r="E37" s="33">
        <f>(20.44*1.3016)</f>
        <v>26.604704000000005</v>
      </c>
      <c r="G37" s="42">
        <v>24.74</v>
      </c>
    </row>
    <row r="38" spans="1:7" x14ac:dyDescent="0.2">
      <c r="A38" s="31" t="s">
        <v>29</v>
      </c>
      <c r="B38" s="32"/>
      <c r="C38" s="32"/>
      <c r="D38" s="32"/>
      <c r="E38" s="33">
        <f>(12.7*1.3)-0.01</f>
        <v>16.499999999999996</v>
      </c>
      <c r="G38" s="42">
        <v>16.170000000000002</v>
      </c>
    </row>
    <row r="39" spans="1:7" x14ac:dyDescent="0.2">
      <c r="A39" s="34"/>
      <c r="B39" s="35"/>
      <c r="C39" s="35"/>
      <c r="D39" s="35"/>
      <c r="E39" s="36"/>
    </row>
    <row r="40" spans="1:7" x14ac:dyDescent="0.2">
      <c r="A40" s="10"/>
      <c r="B40" s="32"/>
      <c r="C40" s="32"/>
      <c r="D40" s="32"/>
      <c r="E40" s="44"/>
    </row>
    <row r="41" spans="1:7" x14ac:dyDescent="0.2">
      <c r="A41" s="10"/>
      <c r="B41" s="32"/>
      <c r="C41" s="32"/>
      <c r="D41" s="32"/>
      <c r="E41" s="44"/>
    </row>
    <row r="43" spans="1:7" hidden="1" x14ac:dyDescent="0.2"/>
    <row r="44" spans="1:7" hidden="1" x14ac:dyDescent="0.2">
      <c r="E44" s="42">
        <v>20.25</v>
      </c>
      <c r="G44" s="42">
        <v>6.2</v>
      </c>
    </row>
    <row r="45" spans="1:7" hidden="1" x14ac:dyDescent="0.2">
      <c r="E45" s="42">
        <v>20.3</v>
      </c>
      <c r="G45" s="42">
        <v>1.45</v>
      </c>
    </row>
    <row r="46" spans="1:7" hidden="1" x14ac:dyDescent="0.2">
      <c r="E46" s="42">
        <v>20.36</v>
      </c>
      <c r="G46" s="42">
        <v>18.62</v>
      </c>
    </row>
    <row r="47" spans="1:7" hidden="1" x14ac:dyDescent="0.2">
      <c r="E47" s="42">
        <v>20.440000000000001</v>
      </c>
      <c r="G47" s="42">
        <v>1</v>
      </c>
    </row>
    <row r="48" spans="1:7" hidden="1" x14ac:dyDescent="0.2">
      <c r="E48" s="42">
        <v>20.52</v>
      </c>
      <c r="G48" s="42">
        <v>2.89</v>
      </c>
    </row>
    <row r="49" spans="5:7" hidden="1" x14ac:dyDescent="0.2">
      <c r="E49" s="42">
        <v>20.78</v>
      </c>
      <c r="G49" s="42">
        <f>SUM(G44:G48)</f>
        <v>30.160000000000004</v>
      </c>
    </row>
    <row r="50" spans="5:7" hidden="1" x14ac:dyDescent="0.2">
      <c r="E50" s="42">
        <f>SUM(E44:E49)</f>
        <v>122.64999999999999</v>
      </c>
    </row>
    <row r="51" spans="5:7" hidden="1" x14ac:dyDescent="0.2"/>
    <row r="52" spans="5:7" hidden="1" x14ac:dyDescent="0.2">
      <c r="E52" s="42">
        <f>E50/6</f>
        <v>20.441666666666666</v>
      </c>
      <c r="G52" s="43">
        <f>E52*1.3016</f>
        <v>26.606873333333336</v>
      </c>
    </row>
  </sheetData>
  <phoneticPr fontId="0" type="noConversion"/>
  <pageMargins left="0.5" right="0.25" top="1" bottom="1" header="0.5" footer="0.5"/>
  <pageSetup orientation="portrait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cessibility_x0020_Office xmlns="3a62de7d-ba57-4f43-9dae-9623ba637be0">OFO - Office of Finance and Operations</Accessibility_x0020_Office>
    <Accessibility_x0020_Audit_x0020_Status xmlns="3a62de7d-ba57-4f43-9dae-9623ba637be0" xsi:nil="true"/>
    <Accessibility_x0020_Audience xmlns="3a62de7d-ba57-4f43-9dae-9623ba637be0">District</Accessibility_x0020_Audience>
    <Accessibility_x0020_Status xmlns="3a62de7d-ba57-4f43-9dae-9623ba637be0">Accessible</Accessibility_x0020_Status>
    <Application_x0020_Type xmlns="3a62de7d-ba57-4f43-9dae-9623ba637be0" xsi:nil="true"/>
    <Application_x0020_Date xmlns="3a62de7d-ba57-4f43-9dae-9623ba637be0" xsi:nil="true"/>
    <Accessibility_x0020_Target_x0020_Date xmlns="3a62de7d-ba57-4f43-9dae-9623ba637be0" xsi:nil="true"/>
    <Application_x0020_Status xmlns="3a62de7d-ba57-4f43-9dae-9623ba637be0" xsi:nil="true"/>
    <Accessibility_x0020_Audit_x0020_Date xmlns="3a62de7d-ba57-4f43-9dae-9623ba637be0" xsi:nil="true"/>
    <RoutingRuleDescription xmlns="http://schemas.microsoft.com/sharepoint/v3" xsi:nil="true"/>
    <PublishingExpirationDate xmlns="http://schemas.microsoft.com/sharepoint/v3" xsi:nil="true"/>
    <PublishingStartDate xmlns="http://schemas.microsoft.com/sharepoint/v3" xsi:nil="true"/>
    <Publication_x0020_Date xmlns="3a62de7d-ba57-4f43-9dae-9623ba637be0">2019-06-11T04:00:00+00:00</Publication_x0020_Date>
    <Audience1 xmlns="3a62de7d-ba57-4f43-9dae-9623ba637be0">
      <Value>2</Value>
    </Audience1>
    <_dlc_DocId xmlns="3a62de7d-ba57-4f43-9dae-9623ba637be0">KYED-250-398</_dlc_DocId>
    <_dlc_DocIdUrl xmlns="3a62de7d-ba57-4f43-9dae-9623ba637be0">
      <Url>https://education.ky.gov/districts/trans/_layouts/15/DocIdRedir.aspx?ID=KYED-250-398</Url>
      <Description>KYED-250-398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KDE Document" ma:contentTypeID="0x0101001BEB557DBE01834EAB47A683706DCD5B003462191FC9E1254A8A9867507152D4A5" ma:contentTypeVersion="28" ma:contentTypeDescription="" ma:contentTypeScope="" ma:versionID="5640b80a592d8fda412f94dbd5100832">
  <xsd:schema xmlns:xsd="http://www.w3.org/2001/XMLSchema" xmlns:xs="http://www.w3.org/2001/XMLSchema" xmlns:p="http://schemas.microsoft.com/office/2006/metadata/properties" xmlns:ns1="http://schemas.microsoft.com/sharepoint/v3" xmlns:ns2="3a62de7d-ba57-4f43-9dae-9623ba637be0" targetNamespace="http://schemas.microsoft.com/office/2006/metadata/properties" ma:root="true" ma:fieldsID="51f3bc7745b65db0910c188a0fd90601" ns1:_="" ns2:_="">
    <xsd:import namespace="http://schemas.microsoft.com/sharepoint/v3"/>
    <xsd:import namespace="3a62de7d-ba57-4f43-9dae-9623ba637be0"/>
    <xsd:element name="properties">
      <xsd:complexType>
        <xsd:sequence>
          <xsd:element name="documentManagement">
            <xsd:complexType>
              <xsd:all>
                <xsd:element ref="ns2:Accessibility_x0020_Office" minOccurs="0"/>
                <xsd:element ref="ns2:Accessibility_x0020_Audience" minOccurs="0"/>
                <xsd:element ref="ns2:Accessibility_x0020_Audit_x0020_Date" minOccurs="0"/>
                <xsd:element ref="ns2:Accessibility_x0020_Audit_x0020_Status" minOccurs="0"/>
                <xsd:element ref="ns2:Accessibility_x0020_Target_x0020_Date" minOccurs="0"/>
                <xsd:element ref="ns2:Accessibility_x0020_Status" minOccurs="0"/>
                <xsd:element ref="ns2:Application_x0020_Status" minOccurs="0"/>
                <xsd:element ref="ns2:Application_x0020_Type" minOccurs="0"/>
                <xsd:element ref="ns1:RoutingRuleDescription" minOccurs="0"/>
                <xsd:element ref="ns2:Audience1" minOccurs="0"/>
                <xsd:element ref="ns2:Publication_x0020_Date"/>
                <xsd:element ref="ns1:PublishingStartDate" minOccurs="0"/>
                <xsd:element ref="ns1:PublishingExpirationDate" minOccurs="0"/>
                <xsd:element ref="ns2:Application_x0020_Date" minOccurs="0"/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0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  <xsd:element name="PublishingStartDate" ma:index="13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14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2de7d-ba57-4f43-9dae-9623ba637be0" elementFormDefault="qualified">
    <xsd:import namespace="http://schemas.microsoft.com/office/2006/documentManagement/types"/>
    <xsd:import namespace="http://schemas.microsoft.com/office/infopath/2007/PartnerControls"/>
    <xsd:element name="Accessibility_x0020_Office" ma:index="2" nillable="true" ma:displayName="Accessibility Office" ma:format="Dropdown" ma:internalName="Accessibility_x0020_Office">
      <xsd:simpleType>
        <xsd:restriction base="dms:Choice">
          <xsd:enumeration value="Commissioner's Office"/>
          <xsd:enumeration value="OAA - Office of Assessment and Accountability"/>
          <xsd:enumeration value="OCIS - Office of Continuous Improvement and Support"/>
          <xsd:enumeration value="OCTE - Career and Technical Education"/>
          <xsd:enumeration value="OELE- Office of Educator Licensure and Effectiveness"/>
          <xsd:enumeration value="OET - Office of Education Technology"/>
          <xsd:enumeration value="OFO - Office of Finance and Operations"/>
          <xsd:enumeration value="OLS - Office of Legal Services"/>
          <xsd:enumeration value="OSEEL - Office of Special Education and Early Learning"/>
          <xsd:enumeration value="OTL - Office of Teaching and Learning"/>
        </xsd:restriction>
      </xsd:simpleType>
    </xsd:element>
    <xsd:element name="Accessibility_x0020_Audience" ma:index="3" nillable="true" ma:displayName="Accessibility Audience" ma:format="Dropdown" ma:internalName="Accessibility_x0020_Audience">
      <xsd:simpleType>
        <xsd:restriction base="dms:Choice">
          <xsd:enumeration value="Public"/>
          <xsd:enumeration value="District"/>
        </xsd:restriction>
      </xsd:simpleType>
    </xsd:element>
    <xsd:element name="Accessibility_x0020_Audit_x0020_Date" ma:index="4" nillable="true" ma:displayName="Accessibility Audit Date" ma:format="DateOnly" ma:internalName="Accessibility_x0020_Audit_x0020_Date">
      <xsd:simpleType>
        <xsd:restriction base="dms:DateTime"/>
      </xsd:simpleType>
    </xsd:element>
    <xsd:element name="Accessibility_x0020_Audit_x0020_Status" ma:index="5" nillable="true" ma:displayName="Accessibility Audit Status" ma:format="Dropdown" ma:internalName="Accessibility_x0020_Audit_x0020_Status">
      <xsd:simpleType>
        <xsd:restriction base="dms:Choice">
          <xsd:enumeration value="OK"/>
          <xsd:enumeration value="Minor"/>
          <xsd:enumeration value="Major"/>
        </xsd:restriction>
      </xsd:simpleType>
    </xsd:element>
    <xsd:element name="Accessibility_x0020_Target_x0020_Date" ma:index="6" nillable="true" ma:displayName="Accessibility Target Date" ma:format="DateOnly" ma:internalName="Accessibility_x0020_Target_x0020_Date">
      <xsd:simpleType>
        <xsd:restriction base="dms:DateTime"/>
      </xsd:simpleType>
    </xsd:element>
    <xsd:element name="Accessibility_x0020_Status" ma:index="7" nillable="true" ma:displayName="Accessibility Status" ma:format="Dropdown" ma:internalName="Accessibility_x0020_Status1" ma:readOnly="false">
      <xsd:simpleType>
        <xsd:restriction base="dms:Choice">
          <xsd:enumeration value="Remove"/>
          <xsd:enumeration value="Remediate"/>
          <xsd:enumeration value="Update"/>
          <xsd:enumeration value="Accessible"/>
          <xsd:enumeration value="Undue Burden"/>
          <xsd:enumeration value="Not KDE Owned"/>
        </xsd:restriction>
      </xsd:simpleType>
    </xsd:element>
    <xsd:element name="Application_x0020_Status" ma:index="8" nillable="true" ma:displayName="Application Status" ma:format="Dropdown" ma:internalName="Application_x0020_Status">
      <xsd:simpleType>
        <xsd:restriction base="dms:Choice">
          <xsd:enumeration value="Approved"/>
          <xsd:enumeration value="Denied"/>
        </xsd:restriction>
      </xsd:simpleType>
    </xsd:element>
    <xsd:element name="Application_x0020_Type" ma:index="9" nillable="true" ma:displayName="Application Type" ma:format="Dropdown" ma:internalName="Application_x0020_Type">
      <xsd:simpleType>
        <xsd:restriction base="dms:Choice">
          <xsd:enumeration value="Original"/>
          <xsd:enumeration value="Amendment"/>
          <xsd:enumeration value="Year 3 Budget"/>
          <xsd:enumeration value="Addendum"/>
          <xsd:enumeration value="Budget Update"/>
        </xsd:restriction>
      </xsd:simpleType>
    </xsd:element>
    <xsd:element name="Audience1" ma:index="11" nillable="true" ma:displayName="Audience" ma:list="{9f2d68f0-dc6b-4e06-b19d-b8792e70efe6}" ma:internalName="Audience1" ma:showField="Title" ma:web="3a62de7d-ba57-4f43-9dae-9623ba637b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cation_x0020_Date" ma:index="12" ma:displayName="Publication Date" ma:default="[today]" ma:format="DateOnly" ma:internalName="Publication_x0020_Date" ma:readOnly="false">
      <xsd:simpleType>
        <xsd:restriction base="dms:DateTime"/>
      </xsd:simpleType>
    </xsd:element>
    <xsd:element name="Application_x0020_Date" ma:index="15" nillable="true" ma:displayName="Application Date" ma:format="DateOnly" ma:internalName="Application_x0020_Date">
      <xsd:simpleType>
        <xsd:restriction base="dms:DateTime"/>
      </xsd:simpleType>
    </xsd:element>
    <xsd:element name="_dlc_DocId" ma:index="2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0F916E0-3B1B-4817-939B-7DA4AAE0BB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B991A0-71DA-418A-A88E-621BFEF23DC5}">
  <ds:schemaRefs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3a62de7d-ba57-4f43-9dae-9623ba637be0"/>
    <ds:schemaRef ds:uri="http://www.w3.org/XML/1998/namespace"/>
    <ds:schemaRef ds:uri="http://schemas.microsoft.com/office/2006/documentManagement/types"/>
    <ds:schemaRef ds:uri="http://schemas.microsoft.com/sharepoint/v3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AF4907C-A8AA-4017-801D-2391F97B0F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a62de7d-ba57-4f43-9dae-9623ba637b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ABC0E56-A4A0-41F6-AD72-4201F7F1CB26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Per Mile Calc</vt:lpstr>
    </vt:vector>
  </TitlesOfParts>
  <Company>KDE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Cost Per Mile Calculation for Districts</dc:title>
  <dc:creator>gburton</dc:creator>
  <cp:lastModifiedBy>Stull, Kevin</cp:lastModifiedBy>
  <cp:lastPrinted>2015-07-23T13:05:43Z</cp:lastPrinted>
  <dcterms:created xsi:type="dcterms:W3CDTF">2005-07-13T15:02:41Z</dcterms:created>
  <dcterms:modified xsi:type="dcterms:W3CDTF">2025-05-07T13:50:31Z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0x0101001BEB557DBE01834EAB47A683706DCD5B003462191FC9E1254A8A9867507152D4A5</vt:lpwstr>
  </property>
  <property fmtid="{D5CDD505-2E9C-101B-9397-08002B2CF9AE}" pid="3" name="_dlc_DocIdItemGuid">
    <vt:lpwstr>f57d7fa2-9dff-46ce-b85b-4703a69089a0</vt:lpwstr>
  </property>
</Properties>
</file>