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dclark/Documents/Documents/"/>
    </mc:Choice>
  </mc:AlternateContent>
  <xr:revisionPtr revIDLastSave="0" documentId="8_{15819D32-511A-AC4B-8EF9-C613C43D064C}" xr6:coauthVersionLast="47" xr6:coauthVersionMax="47" xr10:uidLastSave="{00000000-0000-0000-0000-000000000000}"/>
  <bookViews>
    <workbookView xWindow="0" yWindow="500" windowWidth="20500" windowHeight="7620" xr2:uid="{00000000-000D-0000-FFFF-FFFF00000000}"/>
  </bookViews>
  <sheets>
    <sheet name="YearlyCalendar" sheetId="2" r:id="rId1"/>
  </sheets>
  <definedNames>
    <definedName name="month">YearlyCalendar!$L$4</definedName>
    <definedName name="_xlnm.Print_Area" localSheetId="0">YearlyCalendar!$A$6:$Z$60</definedName>
    <definedName name="startday">YearlyCalendar!$T$4</definedName>
    <definedName name="valuevx">42.314159</definedName>
    <definedName name="year">YearlyCalendar!$D$4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7" i="2" l="1"/>
  <c r="W37" i="2"/>
  <c r="V37" i="2"/>
  <c r="U37" i="2"/>
  <c r="T37" i="2"/>
  <c r="S37" i="2"/>
  <c r="R37" i="2"/>
  <c r="P37" i="2"/>
  <c r="O37" i="2"/>
  <c r="N37" i="2"/>
  <c r="M37" i="2"/>
  <c r="L37" i="2"/>
  <c r="K37" i="2"/>
  <c r="J37" i="2"/>
  <c r="H37" i="2"/>
  <c r="G37" i="2"/>
  <c r="F37" i="2"/>
  <c r="E37" i="2"/>
  <c r="D37" i="2"/>
  <c r="C37" i="2"/>
  <c r="B37" i="2"/>
  <c r="H28" i="2"/>
  <c r="G28" i="2"/>
  <c r="F28" i="2"/>
  <c r="E28" i="2"/>
  <c r="D28" i="2"/>
  <c r="C28" i="2"/>
  <c r="B28" i="2"/>
  <c r="P28" i="2"/>
  <c r="O28" i="2"/>
  <c r="N28" i="2"/>
  <c r="M28" i="2"/>
  <c r="L28" i="2"/>
  <c r="K28" i="2"/>
  <c r="J28" i="2"/>
  <c r="X28" i="2"/>
  <c r="W28" i="2"/>
  <c r="V28" i="2"/>
  <c r="U28" i="2"/>
  <c r="T28" i="2"/>
  <c r="S28" i="2"/>
  <c r="R28" i="2"/>
  <c r="X19" i="2"/>
  <c r="W19" i="2"/>
  <c r="V19" i="2"/>
  <c r="U19" i="2"/>
  <c r="T19" i="2"/>
  <c r="S19" i="2"/>
  <c r="R19" i="2"/>
  <c r="P19" i="2"/>
  <c r="O19" i="2"/>
  <c r="N19" i="2"/>
  <c r="M19" i="2"/>
  <c r="L19" i="2"/>
  <c r="K19" i="2"/>
  <c r="J19" i="2"/>
  <c r="H19" i="2"/>
  <c r="G19" i="2"/>
  <c r="F19" i="2"/>
  <c r="E19" i="2"/>
  <c r="D19" i="2"/>
  <c r="C19" i="2"/>
  <c r="B19" i="2"/>
  <c r="X10" i="2"/>
  <c r="W10" i="2"/>
  <c r="V10" i="2"/>
  <c r="U10" i="2"/>
  <c r="T10" i="2"/>
  <c r="S10" i="2"/>
  <c r="R10" i="2"/>
  <c r="P10" i="2"/>
  <c r="O10" i="2"/>
  <c r="N10" i="2"/>
  <c r="M10" i="2"/>
  <c r="L10" i="2"/>
  <c r="K10" i="2"/>
  <c r="J10" i="2"/>
  <c r="H10" i="2"/>
  <c r="G10" i="2"/>
  <c r="F10" i="2"/>
  <c r="E10" i="2"/>
  <c r="D10" i="2"/>
  <c r="C10" i="2"/>
  <c r="B10" i="2"/>
  <c r="B9" i="2" l="1"/>
  <c r="B8" i="2"/>
  <c r="J9" i="2" l="1"/>
  <c r="B11" i="2"/>
  <c r="C11" i="2" s="1"/>
  <c r="D11" i="2" s="1"/>
  <c r="E11" i="2" s="1"/>
  <c r="F11" i="2" s="1"/>
  <c r="G11" i="2" s="1"/>
  <c r="H11" i="2" s="1"/>
  <c r="B12" i="2" s="1"/>
  <c r="C12" i="2" s="1"/>
  <c r="D12" i="2" s="1"/>
  <c r="E12" i="2" s="1"/>
  <c r="F12" i="2" s="1"/>
  <c r="G12" i="2" s="1"/>
  <c r="H12" i="2" s="1"/>
  <c r="B13" i="2" s="1"/>
  <c r="C13" i="2" s="1"/>
  <c r="D13" i="2" s="1"/>
  <c r="E13" i="2" s="1"/>
  <c r="F13" i="2" s="1"/>
  <c r="G13" i="2" s="1"/>
  <c r="H13" i="2" s="1"/>
  <c r="B14" i="2" s="1"/>
  <c r="C14" i="2" s="1"/>
  <c r="D14" i="2" s="1"/>
  <c r="E14" i="2" s="1"/>
  <c r="F14" i="2" s="1"/>
  <c r="G14" i="2" s="1"/>
  <c r="H14" i="2" s="1"/>
  <c r="B15" i="2" s="1"/>
  <c r="C15" i="2" s="1"/>
  <c r="D15" i="2" s="1"/>
  <c r="E15" i="2" s="1"/>
  <c r="F15" i="2" s="1"/>
  <c r="G15" i="2" s="1"/>
  <c r="H15" i="2" s="1"/>
  <c r="B16" i="2" s="1"/>
  <c r="C16" i="2" s="1"/>
  <c r="D16" i="2" s="1"/>
  <c r="E16" i="2" s="1"/>
  <c r="F16" i="2" s="1"/>
  <c r="G16" i="2" s="1"/>
  <c r="H16" i="2" s="1"/>
  <c r="R9" i="2" l="1"/>
  <c r="J11" i="2"/>
  <c r="K11" i="2" s="1"/>
  <c r="L11" i="2" s="1"/>
  <c r="M11" i="2" s="1"/>
  <c r="N11" i="2" s="1"/>
  <c r="O11" i="2" s="1"/>
  <c r="P11" i="2" s="1"/>
  <c r="J12" i="2" s="1"/>
  <c r="K12" i="2" s="1"/>
  <c r="L12" i="2" s="1"/>
  <c r="M12" i="2" s="1"/>
  <c r="N12" i="2" s="1"/>
  <c r="O12" i="2" s="1"/>
  <c r="P12" i="2" s="1"/>
  <c r="J13" i="2" s="1"/>
  <c r="K13" i="2" s="1"/>
  <c r="L13" i="2" s="1"/>
  <c r="M13" i="2" s="1"/>
  <c r="N13" i="2" s="1"/>
  <c r="O13" i="2" s="1"/>
  <c r="P13" i="2" s="1"/>
  <c r="J14" i="2" s="1"/>
  <c r="K14" i="2" s="1"/>
  <c r="L14" i="2" s="1"/>
  <c r="M14" i="2" s="1"/>
  <c r="N14" i="2" s="1"/>
  <c r="O14" i="2" s="1"/>
  <c r="P14" i="2" s="1"/>
  <c r="J15" i="2" s="1"/>
  <c r="K15" i="2" s="1"/>
  <c r="L15" i="2" s="1"/>
  <c r="M15" i="2" s="1"/>
  <c r="N15" i="2" s="1"/>
  <c r="O15" i="2" s="1"/>
  <c r="P15" i="2" s="1"/>
  <c r="J16" i="2" s="1"/>
  <c r="K16" i="2" s="1"/>
  <c r="L16" i="2" s="1"/>
  <c r="M16" i="2" s="1"/>
  <c r="N16" i="2" s="1"/>
  <c r="O16" i="2" s="1"/>
  <c r="P16" i="2" s="1"/>
  <c r="B18" i="2" l="1"/>
  <c r="R11" i="2"/>
  <c r="S11" i="2" s="1"/>
  <c r="T11" i="2" s="1"/>
  <c r="U11" i="2" s="1"/>
  <c r="V11" i="2" s="1"/>
  <c r="W11" i="2" s="1"/>
  <c r="X11" i="2" s="1"/>
  <c r="R12" i="2" s="1"/>
  <c r="S12" i="2" s="1"/>
  <c r="T12" i="2" s="1"/>
  <c r="U12" i="2" s="1"/>
  <c r="V12" i="2" s="1"/>
  <c r="W12" i="2" s="1"/>
  <c r="X12" i="2" s="1"/>
  <c r="R13" i="2" s="1"/>
  <c r="S13" i="2" s="1"/>
  <c r="T13" i="2" s="1"/>
  <c r="U13" i="2" s="1"/>
  <c r="V13" i="2" s="1"/>
  <c r="W13" i="2" s="1"/>
  <c r="X13" i="2" s="1"/>
  <c r="R14" i="2" s="1"/>
  <c r="S14" i="2" s="1"/>
  <c r="T14" i="2" s="1"/>
  <c r="U14" i="2" s="1"/>
  <c r="V14" i="2" s="1"/>
  <c r="W14" i="2" s="1"/>
  <c r="X14" i="2" s="1"/>
  <c r="R15" i="2" s="1"/>
  <c r="S15" i="2" s="1"/>
  <c r="T15" i="2" s="1"/>
  <c r="U15" i="2" s="1"/>
  <c r="V15" i="2" s="1"/>
  <c r="W15" i="2" s="1"/>
  <c r="X15" i="2" s="1"/>
  <c r="R16" i="2" s="1"/>
  <c r="S16" i="2" s="1"/>
  <c r="T16" i="2" s="1"/>
  <c r="U16" i="2" s="1"/>
  <c r="V16" i="2" s="1"/>
  <c r="W16" i="2" s="1"/>
  <c r="X16" i="2" s="1"/>
  <c r="J18" i="2" l="1"/>
  <c r="B20" i="2"/>
  <c r="C20" i="2" s="1"/>
  <c r="D20" i="2" s="1"/>
  <c r="E20" i="2" s="1"/>
  <c r="F20" i="2" s="1"/>
  <c r="G20" i="2" s="1"/>
  <c r="H20" i="2" s="1"/>
  <c r="B21" i="2" s="1"/>
  <c r="C21" i="2" s="1"/>
  <c r="D21" i="2" s="1"/>
  <c r="E21" i="2" s="1"/>
  <c r="F21" i="2" s="1"/>
  <c r="G21" i="2" s="1"/>
  <c r="H21" i="2" s="1"/>
  <c r="B22" i="2" s="1"/>
  <c r="C22" i="2" s="1"/>
  <c r="D22" i="2" s="1"/>
  <c r="E22" i="2" s="1"/>
  <c r="F22" i="2" s="1"/>
  <c r="G22" i="2" s="1"/>
  <c r="H22" i="2" s="1"/>
  <c r="B23" i="2" s="1"/>
  <c r="C23" i="2" s="1"/>
  <c r="D23" i="2" s="1"/>
  <c r="E23" i="2" s="1"/>
  <c r="F23" i="2" s="1"/>
  <c r="G23" i="2" s="1"/>
  <c r="H23" i="2" s="1"/>
  <c r="B24" i="2" s="1"/>
  <c r="C24" i="2" s="1"/>
  <c r="D24" i="2" s="1"/>
  <c r="E24" i="2" s="1"/>
  <c r="F24" i="2" s="1"/>
  <c r="G24" i="2" s="1"/>
  <c r="H24" i="2" s="1"/>
  <c r="B25" i="2" s="1"/>
  <c r="C25" i="2" s="1"/>
  <c r="D25" i="2" s="1"/>
  <c r="E25" i="2" s="1"/>
  <c r="F25" i="2" s="1"/>
  <c r="G25" i="2" s="1"/>
  <c r="H25" i="2" s="1"/>
  <c r="J20" i="2" l="1"/>
  <c r="K20" i="2" s="1"/>
  <c r="L20" i="2" s="1"/>
  <c r="M20" i="2" s="1"/>
  <c r="N20" i="2" s="1"/>
  <c r="O20" i="2" s="1"/>
  <c r="P20" i="2" s="1"/>
  <c r="J21" i="2" s="1"/>
  <c r="K21" i="2" s="1"/>
  <c r="L21" i="2" s="1"/>
  <c r="M21" i="2" s="1"/>
  <c r="N21" i="2" s="1"/>
  <c r="O21" i="2" s="1"/>
  <c r="P21" i="2" s="1"/>
  <c r="J22" i="2" s="1"/>
  <c r="K22" i="2" s="1"/>
  <c r="L22" i="2" s="1"/>
  <c r="M22" i="2" s="1"/>
  <c r="N22" i="2" s="1"/>
  <c r="O22" i="2" s="1"/>
  <c r="P22" i="2" s="1"/>
  <c r="J23" i="2" s="1"/>
  <c r="K23" i="2" s="1"/>
  <c r="L23" i="2" s="1"/>
  <c r="M23" i="2" s="1"/>
  <c r="N23" i="2" s="1"/>
  <c r="O23" i="2" s="1"/>
  <c r="P23" i="2" s="1"/>
  <c r="J24" i="2" s="1"/>
  <c r="K24" i="2" s="1"/>
  <c r="L24" i="2" s="1"/>
  <c r="M24" i="2" s="1"/>
  <c r="N24" i="2" s="1"/>
  <c r="O24" i="2" s="1"/>
  <c r="P24" i="2" s="1"/>
  <c r="J25" i="2" s="1"/>
  <c r="K25" i="2" s="1"/>
  <c r="L25" i="2" s="1"/>
  <c r="M25" i="2" s="1"/>
  <c r="N25" i="2" s="1"/>
  <c r="O25" i="2" s="1"/>
  <c r="P25" i="2" s="1"/>
  <c r="R18" i="2"/>
  <c r="R20" i="2" l="1"/>
  <c r="S20" i="2" s="1"/>
  <c r="T20" i="2" s="1"/>
  <c r="U20" i="2" s="1"/>
  <c r="V20" i="2" s="1"/>
  <c r="W20" i="2" s="1"/>
  <c r="X20" i="2" s="1"/>
  <c r="R21" i="2" s="1"/>
  <c r="S21" i="2" s="1"/>
  <c r="T21" i="2" s="1"/>
  <c r="U21" i="2" s="1"/>
  <c r="V21" i="2" s="1"/>
  <c r="W21" i="2" s="1"/>
  <c r="X21" i="2" s="1"/>
  <c r="R22" i="2" s="1"/>
  <c r="S22" i="2" s="1"/>
  <c r="T22" i="2" s="1"/>
  <c r="U22" i="2" s="1"/>
  <c r="V22" i="2" s="1"/>
  <c r="W22" i="2" s="1"/>
  <c r="X22" i="2" s="1"/>
  <c r="R23" i="2" s="1"/>
  <c r="S23" i="2" s="1"/>
  <c r="T23" i="2" s="1"/>
  <c r="U23" i="2" s="1"/>
  <c r="V23" i="2" s="1"/>
  <c r="W23" i="2" s="1"/>
  <c r="X23" i="2" s="1"/>
  <c r="R24" i="2" s="1"/>
  <c r="S24" i="2" s="1"/>
  <c r="T24" i="2" s="1"/>
  <c r="U24" i="2" s="1"/>
  <c r="V24" i="2" s="1"/>
  <c r="W24" i="2" s="1"/>
  <c r="X24" i="2" s="1"/>
  <c r="R25" i="2" s="1"/>
  <c r="S25" i="2" s="1"/>
  <c r="T25" i="2" s="1"/>
  <c r="U25" i="2" s="1"/>
  <c r="V25" i="2" s="1"/>
  <c r="W25" i="2" s="1"/>
  <c r="X25" i="2" s="1"/>
  <c r="B27" i="2"/>
  <c r="B29" i="2" l="1"/>
  <c r="C29" i="2" s="1"/>
  <c r="D29" i="2" s="1"/>
  <c r="E29" i="2" s="1"/>
  <c r="F29" i="2" s="1"/>
  <c r="G29" i="2" s="1"/>
  <c r="H29" i="2" s="1"/>
  <c r="B30" i="2" s="1"/>
  <c r="C30" i="2" s="1"/>
  <c r="D30" i="2" s="1"/>
  <c r="E30" i="2" s="1"/>
  <c r="F30" i="2" s="1"/>
  <c r="G30" i="2" s="1"/>
  <c r="H30" i="2" s="1"/>
  <c r="B31" i="2" s="1"/>
  <c r="C31" i="2" s="1"/>
  <c r="D31" i="2" s="1"/>
  <c r="E31" i="2" s="1"/>
  <c r="F31" i="2" s="1"/>
  <c r="G31" i="2" s="1"/>
  <c r="H31" i="2" s="1"/>
  <c r="B32" i="2" s="1"/>
  <c r="C32" i="2" s="1"/>
  <c r="D32" i="2" s="1"/>
  <c r="E32" i="2" s="1"/>
  <c r="F32" i="2" s="1"/>
  <c r="G32" i="2" s="1"/>
  <c r="H32" i="2" s="1"/>
  <c r="B33" i="2" s="1"/>
  <c r="C33" i="2" s="1"/>
  <c r="D33" i="2" s="1"/>
  <c r="E33" i="2" s="1"/>
  <c r="F33" i="2" s="1"/>
  <c r="G33" i="2" s="1"/>
  <c r="H33" i="2" s="1"/>
  <c r="B34" i="2" s="1"/>
  <c r="C34" i="2" s="1"/>
  <c r="D34" i="2" s="1"/>
  <c r="E34" i="2" s="1"/>
  <c r="F34" i="2" s="1"/>
  <c r="G34" i="2" s="1"/>
  <c r="H34" i="2" s="1"/>
  <c r="J27" i="2"/>
  <c r="J29" i="2" l="1"/>
  <c r="K29" i="2" s="1"/>
  <c r="L29" i="2" s="1"/>
  <c r="M29" i="2" s="1"/>
  <c r="N29" i="2" s="1"/>
  <c r="O29" i="2" s="1"/>
  <c r="P29" i="2" s="1"/>
  <c r="J30" i="2" s="1"/>
  <c r="K30" i="2" s="1"/>
  <c r="L30" i="2" s="1"/>
  <c r="M30" i="2" s="1"/>
  <c r="N30" i="2" s="1"/>
  <c r="O30" i="2" s="1"/>
  <c r="P30" i="2" s="1"/>
  <c r="J31" i="2" s="1"/>
  <c r="K31" i="2" s="1"/>
  <c r="L31" i="2" s="1"/>
  <c r="M31" i="2" s="1"/>
  <c r="N31" i="2" s="1"/>
  <c r="O31" i="2" s="1"/>
  <c r="P31" i="2" s="1"/>
  <c r="J32" i="2" s="1"/>
  <c r="K32" i="2" s="1"/>
  <c r="L32" i="2" s="1"/>
  <c r="M32" i="2" s="1"/>
  <c r="N32" i="2" s="1"/>
  <c r="O32" i="2" s="1"/>
  <c r="P32" i="2" s="1"/>
  <c r="J33" i="2" s="1"/>
  <c r="K33" i="2" s="1"/>
  <c r="L33" i="2" s="1"/>
  <c r="M33" i="2" s="1"/>
  <c r="N33" i="2" s="1"/>
  <c r="O33" i="2" s="1"/>
  <c r="P33" i="2" s="1"/>
  <c r="J34" i="2" s="1"/>
  <c r="K34" i="2" s="1"/>
  <c r="L34" i="2" s="1"/>
  <c r="M34" i="2" s="1"/>
  <c r="N34" i="2" s="1"/>
  <c r="O34" i="2" s="1"/>
  <c r="P34" i="2" s="1"/>
  <c r="R27" i="2"/>
  <c r="R29" i="2" l="1"/>
  <c r="S29" i="2" s="1"/>
  <c r="T29" i="2" s="1"/>
  <c r="U29" i="2" s="1"/>
  <c r="V29" i="2" s="1"/>
  <c r="W29" i="2" s="1"/>
  <c r="X29" i="2" s="1"/>
  <c r="R30" i="2" s="1"/>
  <c r="S30" i="2" s="1"/>
  <c r="T30" i="2" s="1"/>
  <c r="U30" i="2" s="1"/>
  <c r="V30" i="2" s="1"/>
  <c r="W30" i="2" s="1"/>
  <c r="X30" i="2" s="1"/>
  <c r="R31" i="2" s="1"/>
  <c r="S31" i="2" s="1"/>
  <c r="T31" i="2" s="1"/>
  <c r="U31" i="2" s="1"/>
  <c r="V31" i="2" s="1"/>
  <c r="W31" i="2" s="1"/>
  <c r="X31" i="2" s="1"/>
  <c r="R32" i="2" s="1"/>
  <c r="S32" i="2" s="1"/>
  <c r="T32" i="2" s="1"/>
  <c r="U32" i="2" s="1"/>
  <c r="V32" i="2" s="1"/>
  <c r="W32" i="2" s="1"/>
  <c r="X32" i="2" s="1"/>
  <c r="R33" i="2" s="1"/>
  <c r="S33" i="2" s="1"/>
  <c r="T33" i="2" s="1"/>
  <c r="U33" i="2" s="1"/>
  <c r="V33" i="2" s="1"/>
  <c r="W33" i="2" s="1"/>
  <c r="X33" i="2" s="1"/>
  <c r="R34" i="2" s="1"/>
  <c r="S34" i="2" s="1"/>
  <c r="T34" i="2" s="1"/>
  <c r="U34" i="2" s="1"/>
  <c r="V34" i="2" s="1"/>
  <c r="W34" i="2" s="1"/>
  <c r="X34" i="2" s="1"/>
  <c r="B36" i="2"/>
  <c r="B38" i="2" l="1"/>
  <c r="C38" i="2" s="1"/>
  <c r="D38" i="2" s="1"/>
  <c r="E38" i="2" s="1"/>
  <c r="F38" i="2" s="1"/>
  <c r="G38" i="2" s="1"/>
  <c r="H38" i="2" s="1"/>
  <c r="B39" i="2" s="1"/>
  <c r="C39" i="2" s="1"/>
  <c r="D39" i="2" s="1"/>
  <c r="E39" i="2" s="1"/>
  <c r="F39" i="2" s="1"/>
  <c r="G39" i="2" s="1"/>
  <c r="H39" i="2" s="1"/>
  <c r="B40" i="2" s="1"/>
  <c r="C40" i="2" s="1"/>
  <c r="D40" i="2" s="1"/>
  <c r="E40" i="2" s="1"/>
  <c r="F40" i="2" s="1"/>
  <c r="G40" i="2" s="1"/>
  <c r="H40" i="2" s="1"/>
  <c r="B41" i="2" s="1"/>
  <c r="C41" i="2" s="1"/>
  <c r="D41" i="2" s="1"/>
  <c r="E41" i="2" s="1"/>
  <c r="F41" i="2" s="1"/>
  <c r="G41" i="2" s="1"/>
  <c r="H41" i="2" s="1"/>
  <c r="B42" i="2" s="1"/>
  <c r="C42" i="2" s="1"/>
  <c r="D42" i="2" s="1"/>
  <c r="E42" i="2" s="1"/>
  <c r="F42" i="2" s="1"/>
  <c r="G42" i="2" s="1"/>
  <c r="H42" i="2" s="1"/>
  <c r="B43" i="2" s="1"/>
  <c r="C43" i="2" s="1"/>
  <c r="D43" i="2" s="1"/>
  <c r="E43" i="2" s="1"/>
  <c r="F43" i="2" s="1"/>
  <c r="G43" i="2" s="1"/>
  <c r="H43" i="2" s="1"/>
  <c r="J36" i="2"/>
  <c r="J38" i="2" l="1"/>
  <c r="K38" i="2" s="1"/>
  <c r="L38" i="2" s="1"/>
  <c r="M38" i="2" s="1"/>
  <c r="N38" i="2" s="1"/>
  <c r="O38" i="2" s="1"/>
  <c r="P38" i="2" s="1"/>
  <c r="J39" i="2" s="1"/>
  <c r="K39" i="2" s="1"/>
  <c r="L39" i="2" s="1"/>
  <c r="M39" i="2" s="1"/>
  <c r="N39" i="2" s="1"/>
  <c r="O39" i="2" s="1"/>
  <c r="P39" i="2" s="1"/>
  <c r="J40" i="2" s="1"/>
  <c r="K40" i="2" s="1"/>
  <c r="L40" i="2" s="1"/>
  <c r="M40" i="2" s="1"/>
  <c r="N40" i="2" s="1"/>
  <c r="O40" i="2" s="1"/>
  <c r="P40" i="2" s="1"/>
  <c r="J41" i="2" s="1"/>
  <c r="K41" i="2" s="1"/>
  <c r="L41" i="2" s="1"/>
  <c r="M41" i="2" s="1"/>
  <c r="N41" i="2" s="1"/>
  <c r="O41" i="2" s="1"/>
  <c r="P41" i="2" s="1"/>
  <c r="J42" i="2" s="1"/>
  <c r="R36" i="2"/>
  <c r="R38" i="2" s="1"/>
  <c r="S38" i="2" s="1"/>
  <c r="T38" i="2" s="1"/>
  <c r="U38" i="2" s="1"/>
  <c r="V38" i="2" s="1"/>
  <c r="W38" i="2" s="1"/>
  <c r="X38" i="2" s="1"/>
  <c r="R39" i="2" s="1"/>
  <c r="S39" i="2" s="1"/>
  <c r="T39" i="2" s="1"/>
  <c r="U39" i="2" s="1"/>
  <c r="V39" i="2" s="1"/>
  <c r="W39" i="2" s="1"/>
  <c r="X39" i="2" s="1"/>
  <c r="R40" i="2" s="1"/>
  <c r="S40" i="2" s="1"/>
  <c r="T40" i="2" s="1"/>
  <c r="U40" i="2" s="1"/>
  <c r="V40" i="2" s="1"/>
  <c r="W40" i="2" s="1"/>
  <c r="X40" i="2" s="1"/>
  <c r="R41" i="2" s="1"/>
  <c r="S41" i="2" s="1"/>
  <c r="T41" i="2" s="1"/>
  <c r="U41" i="2" s="1"/>
  <c r="V41" i="2" s="1"/>
  <c r="W41" i="2" s="1"/>
  <c r="X41" i="2" s="1"/>
  <c r="R42" i="2" s="1"/>
  <c r="S42" i="2" s="1"/>
  <c r="T42" i="2" s="1"/>
  <c r="U42" i="2" s="1"/>
  <c r="V42" i="2" s="1"/>
  <c r="W42" i="2" s="1"/>
  <c r="X42" i="2" s="1"/>
  <c r="R43" i="2" s="1"/>
  <c r="S43" i="2" s="1"/>
  <c r="T43" i="2" s="1"/>
  <c r="U43" i="2" s="1"/>
  <c r="V43" i="2" s="1"/>
  <c r="W43" i="2" s="1"/>
  <c r="X43" i="2" s="1"/>
  <c r="K42" i="2" l="1"/>
  <c r="L42" i="2" s="1"/>
  <c r="M42" i="2" s="1"/>
  <c r="N42" i="2" s="1"/>
  <c r="O42" i="2" s="1"/>
  <c r="P42" i="2" s="1"/>
  <c r="J43" i="2" s="1"/>
  <c r="K43" i="2" s="1"/>
  <c r="L43" i="2" s="1"/>
  <c r="M43" i="2" s="1"/>
  <c r="N43" i="2" s="1"/>
  <c r="O43" i="2" s="1"/>
  <c r="P43" i="2" s="1"/>
</calcChain>
</file>

<file path=xl/sharedStrings.xml><?xml version="1.0" encoding="utf-8"?>
<sst xmlns="http://schemas.openxmlformats.org/spreadsheetml/2006/main" count="67" uniqueCount="55">
  <si>
    <t>School Year Calendar Template</t>
  </si>
  <si>
    <t>http://www.vertex42.com/calendars/school-calendar.html</t>
  </si>
  <si>
    <t>Labor Day - Closed</t>
  </si>
  <si>
    <t>First Day of School for students</t>
  </si>
  <si>
    <t>Year:</t>
  </si>
  <si>
    <t>Start day:</t>
  </si>
  <si>
    <t xml:space="preserve"> 1:Sunday, 2:Monday</t>
  </si>
  <si>
    <t>«  Make a list of important dates. Enter dates as text by entering an apostrophe before the date, like 'Aug 8</t>
  </si>
  <si>
    <t>«  Choose the year and beginning month</t>
  </si>
  <si>
    <t>Note: If you choose Monday as the start day, you will need to modify some of the formatting in the calendars (bold vs. non-bold days).</t>
  </si>
  <si>
    <t>Beginning Month:</t>
  </si>
  <si>
    <t>INSTRUCTIONS</t>
  </si>
  <si>
    <t>© 2007-2014 Vertex42 LLC</t>
  </si>
  <si>
    <r>
      <t>Publishing your calendar</t>
    </r>
    <r>
      <rPr>
        <sz val="8"/>
        <color theme="3" tint="-0.249977111117893"/>
        <rFont val="Arial"/>
        <family val="2"/>
      </rPr>
      <t>. If you want to publish a school calendar, you must ensure that it includes the following note and URL in the footer: Calendar Templates by Vertex42.com - http://www.vertex42.com/calendars/school-calendar.html</t>
    </r>
  </si>
  <si>
    <r>
      <t>Converting the calendar to a PDF</t>
    </r>
    <r>
      <rPr>
        <sz val="8"/>
        <color theme="3" tint="-0.249977111117893"/>
        <rFont val="Arial"/>
        <family val="2"/>
      </rPr>
      <t>. To publish a school calendar on your website, you should first convert it to a PDF. The best way to do that is to either print to a PDF driver, or in Excel 2010/2013 you can go to Save As and select PDF.</t>
    </r>
  </si>
  <si>
    <r>
      <t>Background colors</t>
    </r>
    <r>
      <rPr>
        <sz val="8"/>
        <color theme="3" tint="-0.249977111117893"/>
        <rFont val="Arial"/>
        <family val="2"/>
      </rPr>
      <t>. The background color for the weekends and blank days are controlled using conditional formatting. To edit the color, go to Home &gt; Conditional Formatting &gt; Manage Rules and select "This Worksheet" from the drop-down box.</t>
    </r>
  </si>
  <si>
    <r>
      <t>Changing the color scheme</t>
    </r>
    <r>
      <rPr>
        <sz val="8"/>
        <color theme="3" tint="-0.249977111117893"/>
        <rFont val="Arial"/>
        <family val="2"/>
      </rPr>
      <t>. You can change the color scheme by going to Page Layout &gt; Themes &gt; Colors.</t>
    </r>
  </si>
  <si>
    <r>
      <t>Overwriting formulas</t>
    </r>
    <r>
      <rPr>
        <sz val="8"/>
        <color theme="3" tint="-0.249977111117893"/>
        <rFont val="Arial"/>
        <family val="2"/>
      </rPr>
      <t xml:space="preserve">. You can overwrite a formula to place an "H" in place of a holiday for example. Be very careful if you copy/paste days so that you don't mess up the formulas. You can copy/paste the formulas for the days </t>
    </r>
    <r>
      <rPr>
        <i/>
        <sz val="8"/>
        <color theme="3" tint="-0.249977111117893"/>
        <rFont val="Arial"/>
        <family val="2"/>
      </rPr>
      <t>within</t>
    </r>
    <r>
      <rPr>
        <sz val="8"/>
        <color theme="3" tint="-0.249977111117893"/>
        <rFont val="Arial"/>
        <family val="2"/>
      </rPr>
      <t xml:space="preserve"> the same month, but </t>
    </r>
    <r>
      <rPr>
        <i/>
        <sz val="8"/>
        <color theme="3" tint="-0.249977111117893"/>
        <rFont val="Arial"/>
        <family val="2"/>
      </rPr>
      <t>not between</t>
    </r>
    <r>
      <rPr>
        <sz val="8"/>
        <color theme="3" tint="-0.249977111117893"/>
        <rFont val="Arial"/>
        <family val="2"/>
      </rPr>
      <t xml:space="preserve"> months.</t>
    </r>
  </si>
  <si>
    <r>
      <t>View the Print Area</t>
    </r>
    <r>
      <rPr>
        <sz val="8"/>
        <color theme="3" tint="-0.249977111117893"/>
        <rFont val="Arial"/>
        <family val="2"/>
      </rPr>
      <t>. To view the current print area, first view the Print Preview (Ctrl+P) then return to the Home tab. Or, go to View &gt; Page Break Preview. The print area will become highlighted with a dashed line. To choose a new print area, select the cells you want to include and go to Page Layout &gt; Print Area &gt; Set Print Area.</t>
    </r>
  </si>
  <si>
    <r>
      <t xml:space="preserve">«  Use the </t>
    </r>
    <r>
      <rPr>
        <b/>
        <sz val="8"/>
        <color theme="3" tint="-0.249977111117893"/>
        <rFont val="Arial"/>
        <family val="2"/>
      </rPr>
      <t>Format Painter</t>
    </r>
    <r>
      <rPr>
        <sz val="8"/>
        <color theme="3" tint="-0.249977111117893"/>
        <rFont val="Arial"/>
        <family val="2"/>
      </rPr>
      <t xml:space="preserve"> to copy the format from one cell to another</t>
    </r>
  </si>
  <si>
    <r>
      <t xml:space="preserve">«  Copy and paste these </t>
    </r>
    <r>
      <rPr>
        <b/>
        <sz val="8"/>
        <color theme="3" tint="-0.249977111117893"/>
        <rFont val="Arial"/>
        <family val="2"/>
      </rPr>
      <t>Shapes</t>
    </r>
    <r>
      <rPr>
        <sz val="8"/>
        <color theme="3" tint="-0.249977111117893"/>
        <rFont val="Arial"/>
        <family val="2"/>
      </rPr>
      <t xml:space="preserve"> to highlight specific days</t>
    </r>
  </si>
  <si>
    <t xml:space="preserve"> </t>
  </si>
  <si>
    <t>Regular Instructional Days</t>
  </si>
  <si>
    <t>Total Calendar Days</t>
  </si>
  <si>
    <t>1st Semester</t>
  </si>
  <si>
    <t>2nd Semester</t>
  </si>
  <si>
    <t>175-</t>
  </si>
  <si>
    <t>Opening Day for Staff</t>
  </si>
  <si>
    <t>Thanksgiving Break</t>
  </si>
  <si>
    <t>Martin Luther King Day</t>
  </si>
  <si>
    <t>Last Day for Students</t>
  </si>
  <si>
    <t>Snow Make-up Days</t>
  </si>
  <si>
    <t xml:space="preserve">Spring Break </t>
  </si>
  <si>
    <t>…………..</t>
  </si>
  <si>
    <t>Break &amp; Holidays</t>
  </si>
  <si>
    <t>PD &amp; Planning Days</t>
  </si>
  <si>
    <t>10/2,3</t>
  </si>
  <si>
    <t xml:space="preserve"> Fall Break</t>
  </si>
  <si>
    <t>PD/Planning</t>
  </si>
  <si>
    <t>Christmas Break</t>
  </si>
  <si>
    <t>1/30 - 2/2</t>
  </si>
  <si>
    <t>Winter Break</t>
  </si>
  <si>
    <t>3/30 - 4/3</t>
  </si>
  <si>
    <t>4/16,17</t>
  </si>
  <si>
    <t>Hillbilly Days</t>
  </si>
  <si>
    <t xml:space="preserve">Closing Day for Staff  </t>
  </si>
  <si>
    <t>Pikeville Independent Schools</t>
  </si>
  <si>
    <t>12/22-1/6</t>
  </si>
  <si>
    <t>1/5,6</t>
  </si>
  <si>
    <t xml:space="preserve">                                        Tentative dates for the 2025-26 School Year</t>
  </si>
  <si>
    <r>
      <rPr>
        <b/>
        <sz val="10"/>
        <rFont val="Arial"/>
        <family val="2"/>
      </rPr>
      <t>It is important to schedule vacations or other conflicting events after these planned make-up days</t>
    </r>
    <r>
      <rPr>
        <sz val="8"/>
        <rFont val="Arial"/>
        <family val="2"/>
      </rPr>
      <t xml:space="preserve">. </t>
    </r>
  </si>
  <si>
    <r>
      <rPr>
        <b/>
        <sz val="8"/>
        <color rgb="FFFF0000"/>
        <rFont val="Arial"/>
        <family val="2"/>
      </rPr>
      <t>Christmas Break Dec 21-Jan 6, Winter Break Jan 30-Feb 1</t>
    </r>
    <r>
      <rPr>
        <sz val="8"/>
        <color rgb="FFFF0000"/>
        <rFont val="Arial"/>
        <family val="2"/>
      </rPr>
      <t xml:space="preserve"> </t>
    </r>
  </si>
  <si>
    <t>89-</t>
  </si>
  <si>
    <t>83-</t>
  </si>
  <si>
    <t>Fall Breat Oct 1,2, Thanksgiving Break Nov 23-27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</si>
</sst>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"/>
    <numFmt numFmtId="165" formatCode="mmmm\ yyyy"/>
    <numFmt numFmtId="166" formatCode="[$-409]d\-mmm;@"/>
    <numFmt numFmtId="167" formatCode="m/d;@"/>
  </numFmts>
  <fonts count="31" x14ac:knownFonts="1">
    <font>
      <sz val="10"/>
      <name val="Arial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i/>
      <sz val="8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sz val="10"/>
      <name val="Arial"/>
      <family val="2"/>
    </font>
    <font>
      <u/>
      <sz val="8"/>
      <color indexed="12"/>
      <name val="Verdana"/>
      <family val="2"/>
    </font>
    <font>
      <sz val="8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sz val="8"/>
      <color indexed="63"/>
      <name val="Arial"/>
      <family val="2"/>
    </font>
    <font>
      <b/>
      <sz val="16"/>
      <color theme="4" tint="-0.499984740745262"/>
      <name val="Arial"/>
      <family val="2"/>
    </font>
    <font>
      <b/>
      <sz val="14"/>
      <color theme="4" tint="-0.249977111117893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8"/>
      <color theme="3" tint="-0.249977111117893"/>
      <name val="Arial"/>
      <family val="2"/>
    </font>
    <font>
      <b/>
      <sz val="8"/>
      <color theme="3" tint="-0.249977111117893"/>
      <name val="Arial"/>
      <family val="2"/>
    </font>
    <font>
      <i/>
      <sz val="8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60"/>
      </patternFill>
    </fill>
    <fill>
      <patternFill patternType="solid">
        <fgColor rgb="FFFFFF00"/>
        <bgColor indexed="6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6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6" fillId="0" borderId="0" xfId="0" applyFont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/>
    <xf numFmtId="0" fontId="13" fillId="2" borderId="0" xfId="0" applyFont="1" applyFill="1" applyAlignment="1">
      <alignment vertical="center"/>
    </xf>
    <xf numFmtId="0" fontId="14" fillId="2" borderId="0" xfId="0" applyFont="1" applyFill="1"/>
    <xf numFmtId="0" fontId="4" fillId="0" borderId="0" xfId="0" applyFont="1"/>
    <xf numFmtId="0" fontId="16" fillId="2" borderId="0" xfId="1" applyNumberFormat="1" applyFont="1" applyFill="1" applyAlignment="1">
      <alignment horizontal="right" vertical="center"/>
    </xf>
    <xf numFmtId="0" fontId="0" fillId="2" borderId="0" xfId="0" applyFill="1"/>
    <xf numFmtId="0" fontId="9" fillId="2" borderId="0" xfId="0" applyFont="1" applyFill="1"/>
    <xf numFmtId="0" fontId="12" fillId="3" borderId="1" xfId="0" applyFont="1" applyFill="1" applyBorder="1" applyAlignment="1">
      <alignment horizontal="center"/>
    </xf>
    <xf numFmtId="0" fontId="8" fillId="2" borderId="0" xfId="0" applyFont="1" applyFill="1" applyAlignment="1">
      <alignment horizontal="right"/>
    </xf>
    <xf numFmtId="0" fontId="17" fillId="0" borderId="0" xfId="0" applyFont="1"/>
    <xf numFmtId="0" fontId="7" fillId="0" borderId="0" xfId="0" applyFont="1"/>
    <xf numFmtId="0" fontId="11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0" fontId="11" fillId="0" borderId="5" xfId="0" applyFont="1" applyBorder="1"/>
    <xf numFmtId="164" fontId="17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top" wrapText="1"/>
    </xf>
    <xf numFmtId="166" fontId="4" fillId="0" borderId="5" xfId="0" applyNumberFormat="1" applyFont="1" applyBorder="1"/>
    <xf numFmtId="164" fontId="18" fillId="6" borderId="6" xfId="0" applyNumberFormat="1" applyFont="1" applyFill="1" applyBorder="1" applyAlignment="1">
      <alignment horizontal="center"/>
    </xf>
    <xf numFmtId="164" fontId="18" fillId="7" borderId="6" xfId="0" applyNumberFormat="1" applyFont="1" applyFill="1" applyBorder="1" applyAlignment="1">
      <alignment horizontal="center"/>
    </xf>
    <xf numFmtId="164" fontId="23" fillId="8" borderId="16" xfId="0" applyNumberFormat="1" applyFont="1" applyFill="1" applyBorder="1" applyAlignment="1">
      <alignment horizontal="center"/>
    </xf>
    <xf numFmtId="164" fontId="22" fillId="6" borderId="0" xfId="0" applyNumberFormat="1" applyFont="1" applyFill="1" applyAlignment="1">
      <alignment horizontal="center"/>
    </xf>
    <xf numFmtId="167" fontId="4" fillId="0" borderId="5" xfId="0" applyNumberFormat="1" applyFont="1" applyBorder="1" applyAlignment="1">
      <alignment horizontal="left"/>
    </xf>
    <xf numFmtId="167" fontId="4" fillId="0" borderId="5" xfId="0" quotePrefix="1" applyNumberFormat="1" applyFont="1" applyBorder="1"/>
    <xf numFmtId="0" fontId="4" fillId="0" borderId="5" xfId="0" applyFont="1" applyBorder="1" applyAlignment="1">
      <alignment horizontal="left"/>
    </xf>
    <xf numFmtId="0" fontId="24" fillId="0" borderId="0" xfId="0" applyFont="1" applyAlignment="1">
      <alignment horizontal="left" vertical="top" wrapText="1"/>
    </xf>
    <xf numFmtId="164" fontId="22" fillId="9" borderId="0" xfId="0" applyNumberFormat="1" applyFont="1" applyFill="1" applyAlignment="1">
      <alignment horizontal="center"/>
    </xf>
    <xf numFmtId="164" fontId="18" fillId="10" borderId="6" xfId="0" applyNumberFormat="1" applyFont="1" applyFill="1" applyBorder="1" applyAlignment="1">
      <alignment horizontal="center"/>
    </xf>
    <xf numFmtId="167" fontId="4" fillId="0" borderId="0" xfId="0" applyNumberFormat="1" applyFont="1" applyAlignment="1">
      <alignment horizontal="left"/>
    </xf>
    <xf numFmtId="0" fontId="4" fillId="11" borderId="0" xfId="0" applyFont="1" applyFill="1"/>
    <xf numFmtId="164" fontId="18" fillId="11" borderId="6" xfId="0" applyNumberFormat="1" applyFont="1" applyFill="1" applyBorder="1" applyAlignment="1">
      <alignment horizontal="center"/>
    </xf>
    <xf numFmtId="164" fontId="18" fillId="12" borderId="6" xfId="0" applyNumberFormat="1" applyFont="1" applyFill="1" applyBorder="1" applyAlignment="1">
      <alignment horizontal="center"/>
    </xf>
    <xf numFmtId="164" fontId="22" fillId="12" borderId="0" xfId="0" applyNumberFormat="1" applyFont="1" applyFill="1" applyAlignment="1">
      <alignment horizontal="center"/>
    </xf>
    <xf numFmtId="14" fontId="4" fillId="0" borderId="5" xfId="0" applyNumberFormat="1" applyFont="1" applyBorder="1"/>
    <xf numFmtId="167" fontId="4" fillId="0" borderId="5" xfId="0" applyNumberFormat="1" applyFont="1" applyBorder="1"/>
    <xf numFmtId="0" fontId="4" fillId="0" borderId="5" xfId="0" applyFont="1" applyBorder="1" applyAlignment="1">
      <alignment horizontal="left"/>
    </xf>
    <xf numFmtId="167" fontId="4" fillId="0" borderId="5" xfId="0" quotePrefix="1" applyNumberFormat="1" applyFont="1" applyBorder="1" applyAlignment="1">
      <alignment horizontal="left"/>
    </xf>
    <xf numFmtId="167" fontId="4" fillId="0" borderId="5" xfId="0" applyNumberFormat="1" applyFont="1" applyBorder="1" applyAlignment="1">
      <alignment horizontal="left"/>
    </xf>
    <xf numFmtId="0" fontId="27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right"/>
    </xf>
    <xf numFmtId="0" fontId="14" fillId="2" borderId="13" xfId="0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13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15" fillId="2" borderId="0" xfId="2" applyFont="1" applyFill="1" applyAlignment="1" applyProtection="1">
      <alignment horizontal="left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20" fillId="4" borderId="10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165" fontId="5" fillId="5" borderId="7" xfId="0" applyNumberFormat="1" applyFont="1" applyFill="1" applyBorder="1" applyAlignment="1">
      <alignment horizontal="center" vertical="center"/>
    </xf>
    <xf numFmtId="165" fontId="6" fillId="5" borderId="8" xfId="0" applyNumberFormat="1" applyFont="1" applyFill="1" applyBorder="1"/>
    <xf numFmtId="165" fontId="6" fillId="5" borderId="9" xfId="0" applyNumberFormat="1" applyFont="1" applyFill="1" applyBorder="1"/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167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3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" fillId="0" borderId="15" xfId="0" applyFont="1" applyBorder="1" applyAlignment="1">
      <alignment horizontal="left"/>
    </xf>
    <xf numFmtId="0" fontId="28" fillId="0" borderId="0" xfId="0" applyFont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2">
    <dxf>
      <font>
        <condense val="0"/>
        <extend val="0"/>
        <color auto="1"/>
      </font>
      <fill>
        <patternFill>
          <bgColor theme="4" tint="0.7999816888943144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A0C9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BF3E4"/>
      <rgbColor rgb="00EDE4F3"/>
      <rgbColor rgb="001849B5"/>
      <rgbColor rgb="0036ACA2"/>
      <rgbColor rgb="00F0BA00"/>
      <rgbColor rgb="00D2BCE1"/>
      <rgbColor rgb="00AC83C9"/>
      <rgbColor rgb="00673B87"/>
      <rgbColor rgb="005B873B"/>
      <rgbColor rgb="00B2B2B2"/>
      <rgbColor rgb="00003366"/>
      <rgbColor rgb="00109618"/>
      <rgbColor rgb="00085108"/>
      <rgbColor rgb="00635100"/>
      <rgbColor rgb="00442759"/>
      <rgbColor rgb="00CBE1BC"/>
      <rgbColor rgb="003C59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104775</xdr:colOff>
      <xdr:row>0</xdr:row>
      <xdr:rowOff>0</xdr:rowOff>
    </xdr:from>
    <xdr:to>
      <xdr:col>24</xdr:col>
      <xdr:colOff>180975</xdr:colOff>
      <xdr:row>0</xdr:row>
      <xdr:rowOff>219075</xdr:rowOff>
    </xdr:to>
    <xdr:pic>
      <xdr:nvPicPr>
        <xdr:cNvPr id="1126" name="Picture 102" descr="vertex42_logo_transparent_s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9620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ertex42-f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7860B4"/>
      </a:accent1>
      <a:accent2>
        <a:srgbClr val="5E8BCE"/>
      </a:accent2>
      <a:accent3>
        <a:srgbClr val="4C92AE"/>
      </a:accent3>
      <a:accent4>
        <a:srgbClr val="C04E4E"/>
      </a:accent4>
      <a:accent5>
        <a:srgbClr val="E68422"/>
      </a:accent5>
      <a:accent6>
        <a:srgbClr val="846648"/>
      </a:accent6>
      <a:hlink>
        <a:srgbClr val="26AA26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rtex42.com/calendars/school-calenda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91"/>
  <sheetViews>
    <sheetView showGridLines="0" tabSelected="1" topLeftCell="A28" zoomScaleNormal="100" workbookViewId="0">
      <selection activeCell="B58" sqref="B58:X58"/>
    </sheetView>
  </sheetViews>
  <sheetFormatPr baseColWidth="10" defaultColWidth="8.83203125" defaultRowHeight="13" x14ac:dyDescent="0.15"/>
  <cols>
    <col min="1" max="1" width="3.6640625" customWidth="1"/>
    <col min="2" max="8" width="4.5" customWidth="1"/>
    <col min="9" max="9" width="2.6640625" customWidth="1"/>
    <col min="10" max="16" width="4.5" customWidth="1"/>
    <col min="17" max="17" width="2.6640625" customWidth="1"/>
    <col min="18" max="24" width="4.5" customWidth="1"/>
    <col min="25" max="25" width="3.6640625" customWidth="1"/>
    <col min="26" max="26" width="2.83203125" customWidth="1"/>
    <col min="27" max="27" width="49.5" style="20" customWidth="1"/>
  </cols>
  <sheetData>
    <row r="1" spans="1:27" ht="18" customHeight="1" x14ac:dyDescent="0.1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AA1" s="31"/>
    </row>
    <row r="2" spans="1:27" x14ac:dyDescent="0.1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2" t="s">
        <v>12</v>
      </c>
      <c r="AA2" s="32" t="s">
        <v>11</v>
      </c>
    </row>
    <row r="3" spans="1:27" x14ac:dyDescent="0.15">
      <c r="A3" s="5"/>
      <c r="B3" s="6"/>
      <c r="C3" s="6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13"/>
      <c r="AA3" s="31"/>
    </row>
    <row r="4" spans="1:27" x14ac:dyDescent="0.15">
      <c r="A4" s="5"/>
      <c r="B4" s="56" t="s">
        <v>4</v>
      </c>
      <c r="C4" s="57"/>
      <c r="D4" s="63">
        <v>2025</v>
      </c>
      <c r="E4" s="64"/>
      <c r="F4" s="8"/>
      <c r="G4" s="58" t="s">
        <v>10</v>
      </c>
      <c r="H4" s="58"/>
      <c r="I4" s="58"/>
      <c r="J4" s="58"/>
      <c r="K4" s="59"/>
      <c r="L4" s="63">
        <v>7</v>
      </c>
      <c r="M4" s="64"/>
      <c r="N4" s="14"/>
      <c r="O4" s="8"/>
      <c r="P4" s="8"/>
      <c r="Q4" s="58" t="s">
        <v>5</v>
      </c>
      <c r="R4" s="58"/>
      <c r="S4" s="59"/>
      <c r="T4" s="15">
        <v>1</v>
      </c>
      <c r="U4" s="60" t="s">
        <v>6</v>
      </c>
      <c r="V4" s="61"/>
      <c r="W4" s="61"/>
      <c r="X4" s="61"/>
      <c r="Y4" s="13"/>
      <c r="AA4" s="32" t="s">
        <v>8</v>
      </c>
    </row>
    <row r="5" spans="1:27" ht="12.75" customHeight="1" x14ac:dyDescent="0.15">
      <c r="A5" s="5"/>
      <c r="B5" s="10"/>
      <c r="C5" s="10"/>
      <c r="D5" s="7"/>
      <c r="E5" s="7"/>
      <c r="F5" s="8"/>
      <c r="G5" s="8"/>
      <c r="H5" s="8"/>
      <c r="I5" s="16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8"/>
      <c r="V5" s="8"/>
      <c r="W5" s="8"/>
      <c r="X5" s="8"/>
      <c r="Y5" s="13"/>
      <c r="AA5" s="72" t="s">
        <v>9</v>
      </c>
    </row>
    <row r="6" spans="1:27" x14ac:dyDescent="0.15">
      <c r="A6" s="19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72"/>
    </row>
    <row r="7" spans="1:27" ht="22.5" customHeight="1" x14ac:dyDescent="0.15">
      <c r="A7" s="18"/>
      <c r="B7" s="65" t="s">
        <v>46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7"/>
      <c r="AA7" s="73" t="s">
        <v>13</v>
      </c>
    </row>
    <row r="8" spans="1:27" ht="24" customHeight="1" x14ac:dyDescent="0.15">
      <c r="A8" s="3"/>
      <c r="B8" s="71" t="str">
        <f>year&amp;"-"&amp;year+1&amp;" School Calendar"</f>
        <v>2025-2026 School Calendar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AA8" s="73"/>
    </row>
    <row r="9" spans="1:27" ht="16" x14ac:dyDescent="0.2">
      <c r="A9" s="3"/>
      <c r="B9" s="68">
        <f>DATE(year,month,1)</f>
        <v>45839</v>
      </c>
      <c r="C9" s="69"/>
      <c r="D9" s="69"/>
      <c r="E9" s="69"/>
      <c r="F9" s="69"/>
      <c r="G9" s="69"/>
      <c r="H9" s="70"/>
      <c r="I9" s="1"/>
      <c r="J9" s="68">
        <f>DATE(YEAR(B9+35),MONTH(B9+35),1)</f>
        <v>45870</v>
      </c>
      <c r="K9" s="69"/>
      <c r="L9" s="69"/>
      <c r="M9" s="69"/>
      <c r="N9" s="69"/>
      <c r="O9" s="69"/>
      <c r="P9" s="70"/>
      <c r="Q9" s="1"/>
      <c r="R9" s="68">
        <f>DATE(YEAR(J9+35),MONTH(J9+35),1)</f>
        <v>45901</v>
      </c>
      <c r="S9" s="69"/>
      <c r="T9" s="69"/>
      <c r="U9" s="69"/>
      <c r="V9" s="69"/>
      <c r="W9" s="69"/>
      <c r="X9" s="70"/>
      <c r="AA9" s="73"/>
    </row>
    <row r="10" spans="1:27" s="2" customFormat="1" ht="12.75" customHeight="1" x14ac:dyDescent="0.15">
      <c r="A10" s="18"/>
      <c r="B10" s="27" t="str">
        <f>CHOOSE(1+MOD(startday+1-2,7),"Su","M","Tu","W","Th","F","Sa")</f>
        <v>Su</v>
      </c>
      <c r="C10" s="28" t="str">
        <f>CHOOSE(1+MOD(startday+2-2,7),"Su","M","Tu","W","Th","F","Sa")</f>
        <v>M</v>
      </c>
      <c r="D10" s="28" t="str">
        <f>CHOOSE(1+MOD(startday+3-2,7),"Su","M","Tu","W","Th","F","Sa")</f>
        <v>Tu</v>
      </c>
      <c r="E10" s="28" t="str">
        <f>CHOOSE(1+MOD(startday+4-2,7),"Su","M","Tu","W","Th","F","Sa")</f>
        <v>W</v>
      </c>
      <c r="F10" s="28" t="str">
        <f>CHOOSE(1+MOD(startday+5-2,7),"Su","M","Tu","W","Th","F","Sa")</f>
        <v>Th</v>
      </c>
      <c r="G10" s="28" t="str">
        <f>CHOOSE(1+MOD(startday+6-2,7),"Su","M","Tu","W","Th","F","Sa")</f>
        <v>F</v>
      </c>
      <c r="H10" s="29" t="str">
        <f>CHOOSE(1+MOD(startday+7-2,7),"Su","M","Tu","W","Th","F","Sa")</f>
        <v>Sa</v>
      </c>
      <c r="J10" s="30" t="str">
        <f>CHOOSE(1+MOD(startday+1-2,7),"Su","M","Tu","W","Th","F","Sa")</f>
        <v>Su</v>
      </c>
      <c r="K10" s="28" t="str">
        <f>CHOOSE(1+MOD(startday+2-2,7),"Su","M","Tu","W","Th","F","Sa")</f>
        <v>M</v>
      </c>
      <c r="L10" s="28" t="str">
        <f>CHOOSE(1+MOD(startday+3-2,7),"Su","M","Tu","W","Th","F","Sa")</f>
        <v>Tu</v>
      </c>
      <c r="M10" s="28" t="str">
        <f>CHOOSE(1+MOD(startday+4-2,7),"Su","M","Tu","W","Th","F","Sa")</f>
        <v>W</v>
      </c>
      <c r="N10" s="28" t="str">
        <f>CHOOSE(1+MOD(startday+5-2,7),"Su","M","Tu","W","Th","F","Sa")</f>
        <v>Th</v>
      </c>
      <c r="O10" s="28" t="str">
        <f>CHOOSE(1+MOD(startday+6-2,7),"Su","M","Tu","W","Th","F","Sa")</f>
        <v>F</v>
      </c>
      <c r="P10" s="29" t="str">
        <f>CHOOSE(1+MOD(startday+7-2,7),"Su","M","Tu","W","Th","F","Sa")</f>
        <v>Sa</v>
      </c>
      <c r="R10" s="30" t="str">
        <f>CHOOSE(1+MOD(startday+1-2,7),"Su","M","Tu","W","Th","F","Sa")</f>
        <v>Su</v>
      </c>
      <c r="S10" s="28" t="str">
        <f>CHOOSE(1+MOD(startday+2-2,7),"Su","M","Tu","W","Th","F","Sa")</f>
        <v>M</v>
      </c>
      <c r="T10" s="28" t="str">
        <f>CHOOSE(1+MOD(startday+3-2,7),"Su","M","Tu","W","Th","F","Sa")</f>
        <v>Tu</v>
      </c>
      <c r="U10" s="28" t="str">
        <f>CHOOSE(1+MOD(startday+4-2,7),"Su","M","Tu","W","Th","F","Sa")</f>
        <v>W</v>
      </c>
      <c r="V10" s="28" t="str">
        <f>CHOOSE(1+MOD(startday+5-2,7),"Su","M","Tu","W","Th","F","Sa")</f>
        <v>Th</v>
      </c>
      <c r="W10" s="28" t="str">
        <f>CHOOSE(1+MOD(startday+6-2,7),"Su","M","Tu","W","Th","F","Sa")</f>
        <v>F</v>
      </c>
      <c r="X10" s="29" t="str">
        <f>CHOOSE(1+MOD(startday+7-2,7),"Su","M","Tu","W","Th","F","Sa")</f>
        <v>Sa</v>
      </c>
      <c r="AA10" s="73" t="s">
        <v>14</v>
      </c>
    </row>
    <row r="11" spans="1:27" s="17" customFormat="1" ht="14" x14ac:dyDescent="0.15">
      <c r="B11" s="25" t="str">
        <f>IF(WEEKDAY(B9,1)=startday,B9,"")</f>
        <v/>
      </c>
      <c r="C11" s="26" t="str">
        <f>IF(B11="",IF(WEEKDAY(B9,1)=MOD(startday,7)+1,B9,""),B11+1)</f>
        <v/>
      </c>
      <c r="D11" s="26">
        <f>IF(C11="",IF(WEEKDAY(B9,1)=MOD(startday+1,7)+1,B9,""),C11+1)</f>
        <v>45839</v>
      </c>
      <c r="E11" s="26">
        <f>IF(D11="",IF(WEEKDAY(B9,1)=MOD(startday+2,7)+1,B9,""),D11+1)</f>
        <v>45840</v>
      </c>
      <c r="F11" s="26">
        <f>IF(E11="",IF(WEEKDAY(B9,1)=MOD(startday+3,7)+1,B9,""),E11+1)</f>
        <v>45841</v>
      </c>
      <c r="G11" s="26">
        <f>IF(F11="",IF(WEEKDAY(B9,1)=MOD(startday+4,7)+1,B9,""),F11+1)</f>
        <v>45842</v>
      </c>
      <c r="H11" s="25">
        <f>IF(G11="",IF(WEEKDAY(B9,1)=MOD(startday+5,7)+1,B9,""),G11+1)</f>
        <v>45843</v>
      </c>
      <c r="J11" s="25" t="str">
        <f>IF(WEEKDAY(J9,1)=startday,J9,"")</f>
        <v/>
      </c>
      <c r="K11" s="26" t="str">
        <f>IF(J11="",IF(WEEKDAY(J9,1)=MOD(startday,7)+1,J9,""),J11+1)</f>
        <v/>
      </c>
      <c r="L11" s="26" t="str">
        <f>IF(K11="",IF(WEEKDAY(J9,1)=MOD(startday+1,7)+1,J9,""),K11+1)</f>
        <v/>
      </c>
      <c r="M11" s="26" t="str">
        <f>IF(L11="",IF(WEEKDAY(J9,1)=MOD(startday+2,7)+1,J9,""),L11+1)</f>
        <v/>
      </c>
      <c r="N11" s="44" t="str">
        <f>IF(M11="",IF(WEEKDAY(J9,1)=MOD(startday+3,7)+1,J9,""),M11+1)</f>
        <v/>
      </c>
      <c r="O11" s="48">
        <f>IF(N11="",IF(WEEKDAY(J9,1)=MOD(startday+4,7)+1,J9,""),N11+1)</f>
        <v>45870</v>
      </c>
      <c r="P11" s="25">
        <f>IF(O11="",IF(WEEKDAY(J9,1)=MOD(startday+5,7)+1,J9,""),O11+1)</f>
        <v>45871</v>
      </c>
      <c r="R11" s="25" t="str">
        <f>IF(WEEKDAY(R9,1)=startday,R9,"")</f>
        <v/>
      </c>
      <c r="S11" s="44">
        <f>IF(R11="",IF(WEEKDAY(R9,1)=MOD(startday,7)+1,R9,""),R11+1)</f>
        <v>45901</v>
      </c>
      <c r="T11" s="35">
        <f>IF(S11="",IF(WEEKDAY(R9,1)=MOD(startday+1,7)+1,R9,""),S11+1)</f>
        <v>45902</v>
      </c>
      <c r="U11" s="35">
        <f>IF(T11="",IF(WEEKDAY(R9,1)=MOD(startday+2,7)+1,R9,""),T11+1)</f>
        <v>45903</v>
      </c>
      <c r="V11" s="35">
        <f>IF(U11="",IF(WEEKDAY(R9,1)=MOD(startday+3,7)+1,R9,""),U11+1)</f>
        <v>45904</v>
      </c>
      <c r="W11" s="35">
        <f>IF(V11="",IF(WEEKDAY(R9,1)=MOD(startday+4,7)+1,R9,""),V11+1)</f>
        <v>45905</v>
      </c>
      <c r="X11" s="25">
        <f>IF(W11="",IF(WEEKDAY(R9,1)=MOD(startday+5,7)+1,R9,""),W11+1)</f>
        <v>45906</v>
      </c>
      <c r="AA11" s="72"/>
    </row>
    <row r="12" spans="1:27" s="17" customFormat="1" ht="14" x14ac:dyDescent="0.15">
      <c r="B12" s="25">
        <f>IF(H11="","",IF(MONTH(H11+1)&lt;&gt;MONTH(H11),"",H11+1))</f>
        <v>45844</v>
      </c>
      <c r="C12" s="26">
        <f>IF(B12="","",IF(MONTH(B12+1)&lt;&gt;MONTH(B12),"",B12+1))</f>
        <v>45845</v>
      </c>
      <c r="D12" s="26">
        <f t="shared" ref="D12:H12" si="0">IF(C12="","",IF(MONTH(C12+1)&lt;&gt;MONTH(C12),"",C12+1))</f>
        <v>45846</v>
      </c>
      <c r="E12" s="26">
        <f>IF(D12="","",IF(MONTH(D12+1)&lt;&gt;MONTH(D12),"",D12+1))</f>
        <v>45847</v>
      </c>
      <c r="F12" s="26">
        <f t="shared" si="0"/>
        <v>45848</v>
      </c>
      <c r="G12" s="26">
        <f t="shared" si="0"/>
        <v>45849</v>
      </c>
      <c r="H12" s="25">
        <f t="shared" si="0"/>
        <v>45850</v>
      </c>
      <c r="J12" s="25">
        <f>IF(P11="","",IF(MONTH(P11+1)&lt;&gt;MONTH(P11),"",P11+1))</f>
        <v>45872</v>
      </c>
      <c r="K12" s="36">
        <f>IF(J12="","",IF(MONTH(J12+1)&lt;&gt;MONTH(J12),"",J12+1))</f>
        <v>45873</v>
      </c>
      <c r="L12" s="36">
        <f t="shared" ref="L12:L16" si="1">IF(K12="","",IF(MONTH(K12+1)&lt;&gt;MONTH(K12),"",K12+1))</f>
        <v>45874</v>
      </c>
      <c r="M12" s="36">
        <f>IF(L12="","",IF(MONTH(L12+1)&lt;&gt;MONTH(L12),"",L12+1))</f>
        <v>45875</v>
      </c>
      <c r="N12" s="35">
        <f t="shared" ref="N12:N16" si="2">IF(M12="","",IF(MONTH(M12+1)&lt;&gt;MONTH(M12),"",M12+1))</f>
        <v>45876</v>
      </c>
      <c r="O12" s="35">
        <f t="shared" ref="O12:O16" si="3">IF(N12="","",IF(MONTH(N12+1)&lt;&gt;MONTH(N12),"",N12+1))</f>
        <v>45877</v>
      </c>
      <c r="P12" s="25">
        <f t="shared" ref="P12:P16" si="4">IF(O12="","",IF(MONTH(O12+1)&lt;&gt;MONTH(O12),"",O12+1))</f>
        <v>45878</v>
      </c>
      <c r="R12" s="25">
        <f>IF(X11="","",IF(MONTH(X11+1)&lt;&gt;MONTH(X11),"",X11+1))</f>
        <v>45907</v>
      </c>
      <c r="S12" s="35">
        <f>IF(R12="","",IF(MONTH(R12+1)&lt;&gt;MONTH(R12),"",R12+1))</f>
        <v>45908</v>
      </c>
      <c r="T12" s="35">
        <f t="shared" ref="T12:T16" si="5">IF(S12="","",IF(MONTH(S12+1)&lt;&gt;MONTH(S12),"",S12+1))</f>
        <v>45909</v>
      </c>
      <c r="U12" s="35">
        <f>IF(T12="","",IF(MONTH(T12+1)&lt;&gt;MONTH(T12),"",T12+1))</f>
        <v>45910</v>
      </c>
      <c r="V12" s="35">
        <f t="shared" ref="V12:V16" si="6">IF(U12="","",IF(MONTH(U12+1)&lt;&gt;MONTH(U12),"",U12+1))</f>
        <v>45911</v>
      </c>
      <c r="W12" s="35">
        <f t="shared" ref="W12:W16" si="7">IF(V12="","",IF(MONTH(V12+1)&lt;&gt;MONTH(V12),"",V12+1))</f>
        <v>45912</v>
      </c>
      <c r="X12" s="25">
        <f t="shared" ref="X12:X16" si="8">IF(W12="","",IF(MONTH(W12+1)&lt;&gt;MONTH(W12),"",W12+1))</f>
        <v>45913</v>
      </c>
      <c r="AA12" s="72"/>
    </row>
    <row r="13" spans="1:27" s="17" customFormat="1" ht="14" x14ac:dyDescent="0.15">
      <c r="B13" s="25">
        <f t="shared" ref="B13:B16" si="9">IF(H12="","",IF(MONTH(H12+1)&lt;&gt;MONTH(H12),"",H12+1))</f>
        <v>45851</v>
      </c>
      <c r="C13" s="26">
        <f t="shared" ref="C13:H16" si="10">IF(B13="","",IF(MONTH(B13+1)&lt;&gt;MONTH(B13),"",B13+1))</f>
        <v>45852</v>
      </c>
      <c r="D13" s="26">
        <f t="shared" si="10"/>
        <v>45853</v>
      </c>
      <c r="E13" s="26">
        <f t="shared" si="10"/>
        <v>45854</v>
      </c>
      <c r="F13" s="26">
        <f t="shared" si="10"/>
        <v>45855</v>
      </c>
      <c r="G13" s="26">
        <f t="shared" si="10"/>
        <v>45856</v>
      </c>
      <c r="H13" s="25">
        <f t="shared" si="10"/>
        <v>45857</v>
      </c>
      <c r="J13" s="25">
        <f t="shared" ref="J13:J16" si="11">IF(P12="","",IF(MONTH(P12+1)&lt;&gt;MONTH(P12),"",P12+1))</f>
        <v>45879</v>
      </c>
      <c r="K13" s="35">
        <f t="shared" ref="K13:K16" si="12">IF(J13="","",IF(MONTH(J13+1)&lt;&gt;MONTH(J13),"",J13+1))</f>
        <v>45880</v>
      </c>
      <c r="L13" s="35">
        <f t="shared" si="1"/>
        <v>45881</v>
      </c>
      <c r="M13" s="35">
        <f t="shared" ref="M13:M16" si="13">IF(L13="","",IF(MONTH(L13+1)&lt;&gt;MONTH(L13),"",L13+1))</f>
        <v>45882</v>
      </c>
      <c r="N13" s="35">
        <f t="shared" si="2"/>
        <v>45883</v>
      </c>
      <c r="O13" s="35">
        <f t="shared" si="3"/>
        <v>45884</v>
      </c>
      <c r="P13" s="25">
        <f t="shared" si="4"/>
        <v>45885</v>
      </c>
      <c r="R13" s="25">
        <f t="shared" ref="R13:R16" si="14">IF(X12="","",IF(MONTH(X12+1)&lt;&gt;MONTH(X12),"",X12+1))</f>
        <v>45914</v>
      </c>
      <c r="S13" s="35">
        <f t="shared" ref="S13:S16" si="15">IF(R13="","",IF(MONTH(R13+1)&lt;&gt;MONTH(R13),"",R13+1))</f>
        <v>45915</v>
      </c>
      <c r="T13" s="35">
        <f t="shared" si="5"/>
        <v>45916</v>
      </c>
      <c r="U13" s="35">
        <f t="shared" ref="U13:U16" si="16">IF(T13="","",IF(MONTH(T13+1)&lt;&gt;MONTH(T13),"",T13+1))</f>
        <v>45917</v>
      </c>
      <c r="V13" s="35">
        <f t="shared" si="6"/>
        <v>45918</v>
      </c>
      <c r="W13" s="35">
        <f t="shared" si="7"/>
        <v>45919</v>
      </c>
      <c r="X13" s="25">
        <f t="shared" si="8"/>
        <v>45920</v>
      </c>
      <c r="AA13" s="72"/>
    </row>
    <row r="14" spans="1:27" s="17" customFormat="1" ht="15" customHeight="1" x14ac:dyDescent="0.15">
      <c r="B14" s="25">
        <f t="shared" si="9"/>
        <v>45858</v>
      </c>
      <c r="C14" s="26">
        <f t="shared" si="10"/>
        <v>45859</v>
      </c>
      <c r="D14" s="26">
        <f t="shared" si="10"/>
        <v>45860</v>
      </c>
      <c r="E14" s="26">
        <f t="shared" si="10"/>
        <v>45861</v>
      </c>
      <c r="F14" s="26">
        <f t="shared" si="10"/>
        <v>45862</v>
      </c>
      <c r="G14" s="26">
        <f t="shared" si="10"/>
        <v>45863</v>
      </c>
      <c r="H14" s="25">
        <f t="shared" si="10"/>
        <v>45864</v>
      </c>
      <c r="J14" s="25">
        <f t="shared" si="11"/>
        <v>45886</v>
      </c>
      <c r="K14" s="35">
        <f t="shared" si="12"/>
        <v>45887</v>
      </c>
      <c r="L14" s="35">
        <f t="shared" si="1"/>
        <v>45888</v>
      </c>
      <c r="M14" s="35">
        <f t="shared" si="13"/>
        <v>45889</v>
      </c>
      <c r="N14" s="35">
        <f t="shared" si="2"/>
        <v>45890</v>
      </c>
      <c r="O14" s="35">
        <f t="shared" si="3"/>
        <v>45891</v>
      </c>
      <c r="P14" s="25">
        <f t="shared" si="4"/>
        <v>45892</v>
      </c>
      <c r="R14" s="25">
        <f t="shared" si="14"/>
        <v>45921</v>
      </c>
      <c r="S14" s="35">
        <f t="shared" si="15"/>
        <v>45922</v>
      </c>
      <c r="T14" s="35">
        <f t="shared" si="5"/>
        <v>45923</v>
      </c>
      <c r="U14" s="35">
        <f t="shared" si="16"/>
        <v>45924</v>
      </c>
      <c r="V14" s="35">
        <f t="shared" si="6"/>
        <v>45925</v>
      </c>
      <c r="W14" s="35">
        <f t="shared" si="7"/>
        <v>45926</v>
      </c>
      <c r="X14" s="25">
        <f t="shared" si="8"/>
        <v>45927</v>
      </c>
      <c r="AA14" s="73" t="s">
        <v>15</v>
      </c>
    </row>
    <row r="15" spans="1:27" s="17" customFormat="1" ht="15" customHeight="1" x14ac:dyDescent="0.15">
      <c r="B15" s="25">
        <f t="shared" si="9"/>
        <v>45865</v>
      </c>
      <c r="C15" s="26">
        <f t="shared" si="10"/>
        <v>45866</v>
      </c>
      <c r="D15" s="26">
        <f t="shared" si="10"/>
        <v>45867</v>
      </c>
      <c r="E15" s="26">
        <f t="shared" si="10"/>
        <v>45868</v>
      </c>
      <c r="F15" s="26">
        <f t="shared" si="10"/>
        <v>45869</v>
      </c>
      <c r="G15" s="26" t="str">
        <f t="shared" si="10"/>
        <v/>
      </c>
      <c r="H15" s="25" t="str">
        <f t="shared" si="10"/>
        <v/>
      </c>
      <c r="J15" s="25">
        <f t="shared" si="11"/>
        <v>45893</v>
      </c>
      <c r="K15" s="35">
        <f t="shared" si="12"/>
        <v>45894</v>
      </c>
      <c r="L15" s="35">
        <f t="shared" si="1"/>
        <v>45895</v>
      </c>
      <c r="M15" s="35">
        <f t="shared" si="13"/>
        <v>45896</v>
      </c>
      <c r="N15" s="35">
        <f t="shared" si="2"/>
        <v>45897</v>
      </c>
      <c r="O15" s="35">
        <f t="shared" si="3"/>
        <v>45898</v>
      </c>
      <c r="P15" s="25">
        <f t="shared" si="4"/>
        <v>45899</v>
      </c>
      <c r="R15" s="25">
        <f t="shared" si="14"/>
        <v>45928</v>
      </c>
      <c r="S15" s="35">
        <f t="shared" si="15"/>
        <v>45929</v>
      </c>
      <c r="T15" s="35">
        <f t="shared" si="5"/>
        <v>45930</v>
      </c>
      <c r="U15" s="35" t="str">
        <f t="shared" si="16"/>
        <v/>
      </c>
      <c r="V15" s="35" t="str">
        <f t="shared" si="6"/>
        <v/>
      </c>
      <c r="W15" s="35" t="str">
        <f t="shared" si="7"/>
        <v/>
      </c>
      <c r="X15" s="25" t="str">
        <f t="shared" si="8"/>
        <v/>
      </c>
      <c r="AA15" s="73"/>
    </row>
    <row r="16" spans="1:27" s="17" customFormat="1" ht="14" x14ac:dyDescent="0.15">
      <c r="B16" s="25" t="str">
        <f t="shared" si="9"/>
        <v/>
      </c>
      <c r="C16" s="26" t="str">
        <f t="shared" si="10"/>
        <v/>
      </c>
      <c r="D16" s="26" t="str">
        <f t="shared" si="10"/>
        <v/>
      </c>
      <c r="E16" s="26" t="str">
        <f t="shared" si="10"/>
        <v/>
      </c>
      <c r="F16" s="26" t="str">
        <f t="shared" si="10"/>
        <v/>
      </c>
      <c r="G16" s="26" t="str">
        <f t="shared" si="10"/>
        <v/>
      </c>
      <c r="H16" s="25" t="str">
        <f t="shared" si="10"/>
        <v/>
      </c>
      <c r="J16" s="25">
        <f t="shared" si="11"/>
        <v>45900</v>
      </c>
      <c r="K16" s="26" t="str">
        <f t="shared" si="12"/>
        <v/>
      </c>
      <c r="L16" s="26" t="str">
        <f t="shared" si="1"/>
        <v/>
      </c>
      <c r="M16" s="26" t="str">
        <f t="shared" si="13"/>
        <v/>
      </c>
      <c r="N16" s="26" t="str">
        <f t="shared" si="2"/>
        <v/>
      </c>
      <c r="O16" s="26" t="str">
        <f t="shared" si="3"/>
        <v/>
      </c>
      <c r="P16" s="25" t="str">
        <f t="shared" si="4"/>
        <v/>
      </c>
      <c r="R16" s="25" t="str">
        <f t="shared" si="14"/>
        <v/>
      </c>
      <c r="S16" s="26" t="str">
        <f t="shared" si="15"/>
        <v/>
      </c>
      <c r="T16" s="26" t="str">
        <f t="shared" si="5"/>
        <v/>
      </c>
      <c r="U16" s="26" t="str">
        <f t="shared" si="16"/>
        <v/>
      </c>
      <c r="V16" s="26" t="str">
        <f t="shared" si="6"/>
        <v/>
      </c>
      <c r="W16" s="26" t="str">
        <f t="shared" si="7"/>
        <v/>
      </c>
      <c r="X16" s="25" t="str">
        <f t="shared" si="8"/>
        <v/>
      </c>
      <c r="AA16" s="73"/>
    </row>
    <row r="17" spans="1:27" ht="9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AA17" s="73"/>
    </row>
    <row r="18" spans="1:27" ht="16" x14ac:dyDescent="0.2">
      <c r="A18" s="3"/>
      <c r="B18" s="68">
        <f>DATE(YEAR(R9+35),MONTH(R9+35),1)</f>
        <v>45931</v>
      </c>
      <c r="C18" s="69"/>
      <c r="D18" s="69"/>
      <c r="E18" s="69"/>
      <c r="F18" s="69"/>
      <c r="G18" s="69"/>
      <c r="H18" s="70"/>
      <c r="I18" s="1"/>
      <c r="J18" s="68">
        <f>DATE(YEAR(B18+35),MONTH(B18+35),1)</f>
        <v>45962</v>
      </c>
      <c r="K18" s="69"/>
      <c r="L18" s="69"/>
      <c r="M18" s="69"/>
      <c r="N18" s="69"/>
      <c r="O18" s="69"/>
      <c r="P18" s="70"/>
      <c r="Q18" s="1"/>
      <c r="R18" s="68">
        <f>DATE(YEAR(J18+35),MONTH(J18+35),1)</f>
        <v>45992</v>
      </c>
      <c r="S18" s="69"/>
      <c r="T18" s="69"/>
      <c r="U18" s="69"/>
      <c r="V18" s="69"/>
      <c r="W18" s="69"/>
      <c r="X18" s="70"/>
      <c r="AA18" s="73" t="s">
        <v>16</v>
      </c>
    </row>
    <row r="19" spans="1:27" s="2" customFormat="1" ht="12.75" customHeight="1" x14ac:dyDescent="0.15">
      <c r="A19" s="18"/>
      <c r="B19" s="27" t="str">
        <f>CHOOSE(1+MOD(startday+1-2,7),"Su","M","Tu","W","Th","F","Sa")</f>
        <v>Su</v>
      </c>
      <c r="C19" s="28" t="str">
        <f>CHOOSE(1+MOD(startday+2-2,7),"Su","M","Tu","W","Th","F","Sa")</f>
        <v>M</v>
      </c>
      <c r="D19" s="28" t="str">
        <f>CHOOSE(1+MOD(startday+3-2,7),"Su","M","Tu","W","Th","F","Sa")</f>
        <v>Tu</v>
      </c>
      <c r="E19" s="28" t="str">
        <f>CHOOSE(1+MOD(startday+4-2,7),"Su","M","Tu","W","Th","F","Sa")</f>
        <v>W</v>
      </c>
      <c r="F19" s="28" t="str">
        <f>CHOOSE(1+MOD(startday+5-2,7),"Su","M","Tu","W","Th","F","Sa")</f>
        <v>Th</v>
      </c>
      <c r="G19" s="28" t="str">
        <f>CHOOSE(1+MOD(startday+6-2,7),"Su","M","Tu","W","Th","F","Sa")</f>
        <v>F</v>
      </c>
      <c r="H19" s="29" t="str">
        <f>CHOOSE(1+MOD(startday+7-2,7),"Su","M","Tu","W","Th","F","Sa")</f>
        <v>Sa</v>
      </c>
      <c r="J19" s="30" t="str">
        <f>CHOOSE(1+MOD(startday+1-2,7),"Su","M","Tu","W","Th","F","Sa")</f>
        <v>Su</v>
      </c>
      <c r="K19" s="28" t="str">
        <f>CHOOSE(1+MOD(startday+2-2,7),"Su","M","Tu","W","Th","F","Sa")</f>
        <v>M</v>
      </c>
      <c r="L19" s="28" t="str">
        <f>CHOOSE(1+MOD(startday+3-2,7),"Su","M","Tu","W","Th","F","Sa")</f>
        <v>Tu</v>
      </c>
      <c r="M19" s="28" t="str">
        <f>CHOOSE(1+MOD(startday+4-2,7),"Su","M","Tu","W","Th","F","Sa")</f>
        <v>W</v>
      </c>
      <c r="N19" s="28" t="str">
        <f>CHOOSE(1+MOD(startday+5-2,7),"Su","M","Tu","W","Th","F","Sa")</f>
        <v>Th</v>
      </c>
      <c r="O19" s="28" t="str">
        <f>CHOOSE(1+MOD(startday+6-2,7),"Su","M","Tu","W","Th","F","Sa")</f>
        <v>F</v>
      </c>
      <c r="P19" s="29" t="str">
        <f>CHOOSE(1+MOD(startday+7-2,7),"Su","M","Tu","W","Th","F","Sa")</f>
        <v>Sa</v>
      </c>
      <c r="R19" s="30" t="str">
        <f>CHOOSE(1+MOD(startday+1-2,7),"Su","M","Tu","W","Th","F","Sa")</f>
        <v>Su</v>
      </c>
      <c r="S19" s="28" t="str">
        <f>CHOOSE(1+MOD(startday+2-2,7),"Su","M","Tu","W","Th","F","Sa")</f>
        <v>M</v>
      </c>
      <c r="T19" s="28" t="str">
        <f>CHOOSE(1+MOD(startday+3-2,7),"Su","M","Tu","W","Th","F","Sa")</f>
        <v>Tu</v>
      </c>
      <c r="U19" s="28" t="str">
        <f>CHOOSE(1+MOD(startday+4-2,7),"Su","M","Tu","W","Th","F","Sa")</f>
        <v>W</v>
      </c>
      <c r="V19" s="28" t="str">
        <f>CHOOSE(1+MOD(startday+5-2,7),"Su","M","Tu","W","Th","F","Sa")</f>
        <v>Th</v>
      </c>
      <c r="W19" s="28" t="str">
        <f>CHOOSE(1+MOD(startday+6-2,7),"Su","M","Tu","W","Th","F","Sa")</f>
        <v>F</v>
      </c>
      <c r="X19" s="29" t="str">
        <f>CHOOSE(1+MOD(startday+7-2,7),"Su","M","Tu","W","Th","F","Sa")</f>
        <v>Sa</v>
      </c>
      <c r="AA19" s="73"/>
    </row>
    <row r="20" spans="1:27" s="17" customFormat="1" ht="14" x14ac:dyDescent="0.15">
      <c r="B20" s="25" t="str">
        <f>IF(WEEKDAY(B18,1)=startday,B18,"")</f>
        <v/>
      </c>
      <c r="C20" s="26" t="str">
        <f>IF(B20="",IF(WEEKDAY(B18,1)=MOD(startday,7)+1,B18,""),B20+1)</f>
        <v/>
      </c>
      <c r="D20" s="26" t="str">
        <f>IF(C20="",IF(WEEKDAY(B18,1)=MOD(startday+1,7)+1,B18,""),C20+1)</f>
        <v/>
      </c>
      <c r="E20" s="35">
        <f>IF(D20="",IF(WEEKDAY(B18,1)=MOD(startday+2,7)+1,B18,""),D20+1)</f>
        <v>45931</v>
      </c>
      <c r="F20" s="36">
        <f>IF(E20="",IF(WEEKDAY(B18,1)=MOD(startday+3,7)+1,B18,""),E20+1)</f>
        <v>45932</v>
      </c>
      <c r="G20" s="44">
        <f>IF(F20="",IF(WEEKDAY(B18,1)=MOD(startday+4,7)+1,B18,""),F20+1)</f>
        <v>45933</v>
      </c>
      <c r="H20" s="25">
        <f>IF(G20="",IF(WEEKDAY(B18,1)=MOD(startday+5,7)+1,B18,""),G20+1)</f>
        <v>45934</v>
      </c>
      <c r="J20" s="25" t="str">
        <f>IF(WEEKDAY(J18,1)=startday,J18,"")</f>
        <v/>
      </c>
      <c r="K20" s="26" t="str">
        <f>IF(J20="",IF(WEEKDAY(J18,1)=MOD(startday,7)+1,J18,""),J20+1)</f>
        <v/>
      </c>
      <c r="L20" s="35" t="str">
        <f>IF(K20="",IF(WEEKDAY(J18,1)=MOD(startday+1,7)+1,J18,""),K20+1)</f>
        <v/>
      </c>
      <c r="M20" s="35" t="str">
        <f>IF(L20="",IF(WEEKDAY(J18,1)=MOD(startday+2,7)+1,J18,""),L20+1)</f>
        <v/>
      </c>
      <c r="N20" s="35" t="str">
        <f>IF(M20="",IF(WEEKDAY(J18,1)=MOD(startday+3,7)+1,J18,""),M20+1)</f>
        <v/>
      </c>
      <c r="O20" s="35" t="str">
        <f>IF(N20="",IF(WEEKDAY(J18,1)=MOD(startday+4,7)+1,J18,""),N20+1)</f>
        <v/>
      </c>
      <c r="P20" s="25">
        <f>IF(O20="",IF(WEEKDAY(J18,1)=MOD(startday+5,7)+1,J18,""),O20+1)</f>
        <v>45962</v>
      </c>
      <c r="R20" s="25" t="str">
        <f>IF(WEEKDAY(R18,1)=startday,R18,"")</f>
        <v/>
      </c>
      <c r="S20" s="35">
        <f>IF(R20="",IF(WEEKDAY(R18,1)=MOD(startday,7)+1,R18,""),R20+1)</f>
        <v>45992</v>
      </c>
      <c r="T20" s="35">
        <f>IF(S20="",IF(WEEKDAY(R18,1)=MOD(startday+1,7)+1,R18,""),S20+1)</f>
        <v>45993</v>
      </c>
      <c r="U20" s="35">
        <f>IF(T20="",IF(WEEKDAY(R18,1)=MOD(startday+2,7)+1,R18,""),T20+1)</f>
        <v>45994</v>
      </c>
      <c r="V20" s="35">
        <f>IF(U20="",IF(WEEKDAY(R18,1)=MOD(startday+3,7)+1,R18,""),U20+1)</f>
        <v>45995</v>
      </c>
      <c r="W20" s="35">
        <f>IF(V20="",IF(WEEKDAY(R18,1)=MOD(startday+4,7)+1,R18,""),V20+1)</f>
        <v>45996</v>
      </c>
      <c r="X20" s="25">
        <f>IF(W20="",IF(WEEKDAY(R18,1)=MOD(startday+5,7)+1,R18,""),W20+1)</f>
        <v>45997</v>
      </c>
      <c r="AA20" s="73"/>
    </row>
    <row r="21" spans="1:27" s="17" customFormat="1" ht="14" x14ac:dyDescent="0.15">
      <c r="B21" s="25">
        <f>IF(H20="","",IF(MONTH(H20+1)&lt;&gt;MONTH(H20),"",H20+1))</f>
        <v>45935</v>
      </c>
      <c r="C21" s="35">
        <f>IF(B21="","",IF(MONTH(B21+1)&lt;&gt;MONTH(B21),"",B21+1))</f>
        <v>45936</v>
      </c>
      <c r="D21" s="35">
        <f t="shared" ref="D21:D25" si="17">IF(C21="","",IF(MONTH(C21+1)&lt;&gt;MONTH(C21),"",C21+1))</f>
        <v>45937</v>
      </c>
      <c r="E21" s="35">
        <f>IF(D21="","",IF(MONTH(D21+1)&lt;&gt;MONTH(D21),"",D21+1))</f>
        <v>45938</v>
      </c>
      <c r="F21" s="35">
        <f t="shared" ref="F21:F25" si="18">IF(E21="","",IF(MONTH(E21+1)&lt;&gt;MONTH(E21),"",E21+1))</f>
        <v>45939</v>
      </c>
      <c r="G21" s="35">
        <f t="shared" ref="G21:G25" si="19">IF(F21="","",IF(MONTH(F21+1)&lt;&gt;MONTH(F21),"",F21+1))</f>
        <v>45940</v>
      </c>
      <c r="H21" s="25">
        <f t="shared" ref="H21:H25" si="20">IF(G21="","",IF(MONTH(G21+1)&lt;&gt;MONTH(G21),"",G21+1))</f>
        <v>45941</v>
      </c>
      <c r="J21" s="25">
        <f>IF(P20="","",IF(MONTH(P20+1)&lt;&gt;MONTH(P20),"",P20+1))</f>
        <v>45963</v>
      </c>
      <c r="K21" s="35">
        <f>IF(J21="","",IF(MONTH(J21+1)&lt;&gt;MONTH(J21),"",J21+1))</f>
        <v>45964</v>
      </c>
      <c r="L21" s="35">
        <f t="shared" ref="L21:L25" si="21">IF(K21="","",IF(MONTH(K21+1)&lt;&gt;MONTH(K21),"",K21+1))</f>
        <v>45965</v>
      </c>
      <c r="M21" s="35">
        <f>IF(L21="","",IF(MONTH(L21+1)&lt;&gt;MONTH(L21),"",L21+1))</f>
        <v>45966</v>
      </c>
      <c r="N21" s="35">
        <f t="shared" ref="N21:N25" si="22">IF(M21="","",IF(MONTH(M21+1)&lt;&gt;MONTH(M21),"",M21+1))</f>
        <v>45967</v>
      </c>
      <c r="O21" s="35">
        <f t="shared" ref="O21:O25" si="23">IF(N21="","",IF(MONTH(N21+1)&lt;&gt;MONTH(N21),"",N21+1))</f>
        <v>45968</v>
      </c>
      <c r="P21" s="25">
        <f t="shared" ref="P21:P25" si="24">IF(O21="","",IF(MONTH(O21+1)&lt;&gt;MONTH(O21),"",O21+1))</f>
        <v>45969</v>
      </c>
      <c r="R21" s="25">
        <f>IF(X20="","",IF(MONTH(X20+1)&lt;&gt;MONTH(X20),"",X20+1))</f>
        <v>45998</v>
      </c>
      <c r="S21" s="35">
        <f>IF(R21="","",IF(MONTH(R21+1)&lt;&gt;MONTH(R21),"",R21+1))</f>
        <v>45999</v>
      </c>
      <c r="T21" s="35">
        <f t="shared" ref="T21:T25" si="25">IF(S21="","",IF(MONTH(S21+1)&lt;&gt;MONTH(S21),"",S21+1))</f>
        <v>46000</v>
      </c>
      <c r="U21" s="35">
        <f>IF(T21="","",IF(MONTH(T21+1)&lt;&gt;MONTH(T21),"",T21+1))</f>
        <v>46001</v>
      </c>
      <c r="V21" s="35">
        <f t="shared" ref="V21:V25" si="26">IF(U21="","",IF(MONTH(U21+1)&lt;&gt;MONTH(U21),"",U21+1))</f>
        <v>46002</v>
      </c>
      <c r="W21" s="35">
        <f t="shared" ref="W21:W25" si="27">IF(V21="","",IF(MONTH(V21+1)&lt;&gt;MONTH(V21),"",V21+1))</f>
        <v>46003</v>
      </c>
      <c r="X21" s="25">
        <f t="shared" ref="X21:X25" si="28">IF(W21="","",IF(MONTH(W21+1)&lt;&gt;MONTH(W21),"",W21+1))</f>
        <v>46004</v>
      </c>
      <c r="AA21" s="73" t="s">
        <v>17</v>
      </c>
    </row>
    <row r="22" spans="1:27" s="17" customFormat="1" ht="14" x14ac:dyDescent="0.15">
      <c r="B22" s="25">
        <f t="shared" ref="B22:B25" si="29">IF(H21="","",IF(MONTH(H21+1)&lt;&gt;MONTH(H21),"",H21+1))</f>
        <v>45942</v>
      </c>
      <c r="C22" s="35">
        <f t="shared" ref="C22:C25" si="30">IF(B22="","",IF(MONTH(B22+1)&lt;&gt;MONTH(B22),"",B22+1))</f>
        <v>45943</v>
      </c>
      <c r="D22" s="35">
        <f t="shared" si="17"/>
        <v>45944</v>
      </c>
      <c r="E22" s="35">
        <f t="shared" ref="E22:E25" si="31">IF(D22="","",IF(MONTH(D22+1)&lt;&gt;MONTH(D22),"",D22+1))</f>
        <v>45945</v>
      </c>
      <c r="F22" s="35">
        <f t="shared" si="18"/>
        <v>45946</v>
      </c>
      <c r="G22" s="35">
        <f t="shared" si="19"/>
        <v>45947</v>
      </c>
      <c r="H22" s="25">
        <f t="shared" si="20"/>
        <v>45948</v>
      </c>
      <c r="J22" s="25">
        <f t="shared" ref="J22:J25" si="32">IF(P21="","",IF(MONTH(P21+1)&lt;&gt;MONTH(P21),"",P21+1))</f>
        <v>45970</v>
      </c>
      <c r="K22" s="35">
        <f t="shared" ref="K22:K25" si="33">IF(J22="","",IF(MONTH(J22+1)&lt;&gt;MONTH(J22),"",J22+1))</f>
        <v>45971</v>
      </c>
      <c r="L22" s="35">
        <f t="shared" si="21"/>
        <v>45972</v>
      </c>
      <c r="M22" s="35">
        <f t="shared" ref="M22:M25" si="34">IF(L22="","",IF(MONTH(L22+1)&lt;&gt;MONTH(L22),"",L22+1))</f>
        <v>45973</v>
      </c>
      <c r="N22" s="35">
        <f t="shared" si="22"/>
        <v>45974</v>
      </c>
      <c r="O22" s="35">
        <f t="shared" si="23"/>
        <v>45975</v>
      </c>
      <c r="P22" s="25">
        <f t="shared" si="24"/>
        <v>45976</v>
      </c>
      <c r="R22" s="25">
        <f t="shared" ref="R22:R25" si="35">IF(X21="","",IF(MONTH(X21+1)&lt;&gt;MONTH(X21),"",X21+1))</f>
        <v>46005</v>
      </c>
      <c r="S22" s="35">
        <f t="shared" ref="S22:S25" si="36">IF(R22="","",IF(MONTH(R22+1)&lt;&gt;MONTH(R22),"",R22+1))</f>
        <v>46006</v>
      </c>
      <c r="T22" s="35">
        <f t="shared" si="25"/>
        <v>46007</v>
      </c>
      <c r="U22" s="35">
        <f t="shared" ref="U22:U25" si="37">IF(T22="","",IF(MONTH(T22+1)&lt;&gt;MONTH(T22),"",T22+1))</f>
        <v>46008</v>
      </c>
      <c r="V22" s="35">
        <f t="shared" si="26"/>
        <v>46009</v>
      </c>
      <c r="W22" s="35">
        <f t="shared" si="27"/>
        <v>46010</v>
      </c>
      <c r="X22" s="25">
        <f t="shared" si="28"/>
        <v>46011</v>
      </c>
      <c r="AA22" s="73"/>
    </row>
    <row r="23" spans="1:27" s="17" customFormat="1" ht="15" customHeight="1" x14ac:dyDescent="0.15">
      <c r="B23" s="25">
        <f t="shared" si="29"/>
        <v>45949</v>
      </c>
      <c r="C23" s="35">
        <f t="shared" si="30"/>
        <v>45950</v>
      </c>
      <c r="D23" s="35">
        <f t="shared" si="17"/>
        <v>45951</v>
      </c>
      <c r="E23" s="35">
        <f t="shared" si="31"/>
        <v>45952</v>
      </c>
      <c r="F23" s="35">
        <f t="shared" si="18"/>
        <v>45953</v>
      </c>
      <c r="G23" s="35">
        <f t="shared" si="19"/>
        <v>45954</v>
      </c>
      <c r="H23" s="25">
        <f t="shared" si="20"/>
        <v>45955</v>
      </c>
      <c r="J23" s="25">
        <f t="shared" si="32"/>
        <v>45977</v>
      </c>
      <c r="K23" s="35">
        <f t="shared" si="33"/>
        <v>45978</v>
      </c>
      <c r="L23" s="35">
        <f t="shared" si="21"/>
        <v>45979</v>
      </c>
      <c r="M23" s="35">
        <f t="shared" si="34"/>
        <v>45980</v>
      </c>
      <c r="N23" s="35">
        <f t="shared" si="22"/>
        <v>45981</v>
      </c>
      <c r="O23" s="35">
        <f t="shared" si="23"/>
        <v>45982</v>
      </c>
      <c r="P23" s="25">
        <f t="shared" si="24"/>
        <v>45983</v>
      </c>
      <c r="R23" s="25">
        <f t="shared" si="35"/>
        <v>46012</v>
      </c>
      <c r="S23" s="44">
        <f t="shared" si="36"/>
        <v>46013</v>
      </c>
      <c r="T23" s="44">
        <f t="shared" si="25"/>
        <v>46014</v>
      </c>
      <c r="U23" s="44">
        <f t="shared" si="37"/>
        <v>46015</v>
      </c>
      <c r="V23" s="44">
        <f t="shared" si="26"/>
        <v>46016</v>
      </c>
      <c r="W23" s="44">
        <f t="shared" si="27"/>
        <v>46017</v>
      </c>
      <c r="X23" s="25">
        <f t="shared" si="28"/>
        <v>46018</v>
      </c>
      <c r="AA23" s="73"/>
    </row>
    <row r="24" spans="1:27" s="17" customFormat="1" ht="14" x14ac:dyDescent="0.15">
      <c r="B24" s="25">
        <f t="shared" si="29"/>
        <v>45956</v>
      </c>
      <c r="C24" s="35">
        <f t="shared" si="30"/>
        <v>45957</v>
      </c>
      <c r="D24" s="35">
        <f t="shared" si="17"/>
        <v>45958</v>
      </c>
      <c r="E24" s="35">
        <f t="shared" si="31"/>
        <v>45959</v>
      </c>
      <c r="F24" s="35">
        <f t="shared" si="18"/>
        <v>45960</v>
      </c>
      <c r="G24" s="35">
        <f t="shared" si="19"/>
        <v>45961</v>
      </c>
      <c r="H24" s="25" t="str">
        <f t="shared" si="20"/>
        <v/>
      </c>
      <c r="J24" s="25">
        <f t="shared" si="32"/>
        <v>45984</v>
      </c>
      <c r="K24" s="44">
        <f t="shared" si="33"/>
        <v>45985</v>
      </c>
      <c r="L24" s="44">
        <f t="shared" si="21"/>
        <v>45986</v>
      </c>
      <c r="M24" s="44">
        <f t="shared" si="34"/>
        <v>45987</v>
      </c>
      <c r="N24" s="44">
        <f t="shared" si="22"/>
        <v>45988</v>
      </c>
      <c r="O24" s="44">
        <f t="shared" si="23"/>
        <v>45989</v>
      </c>
      <c r="P24" s="25">
        <f t="shared" si="24"/>
        <v>45990</v>
      </c>
      <c r="R24" s="25">
        <f t="shared" si="35"/>
        <v>46019</v>
      </c>
      <c r="S24" s="44">
        <f t="shared" si="36"/>
        <v>46020</v>
      </c>
      <c r="T24" s="44">
        <f t="shared" si="25"/>
        <v>46021</v>
      </c>
      <c r="U24" s="44">
        <f t="shared" si="37"/>
        <v>46022</v>
      </c>
      <c r="V24" s="36" t="str">
        <f t="shared" si="26"/>
        <v/>
      </c>
      <c r="W24" s="36" t="str">
        <f t="shared" si="27"/>
        <v/>
      </c>
      <c r="X24" s="25" t="str">
        <f t="shared" si="28"/>
        <v/>
      </c>
      <c r="AA24" s="73"/>
    </row>
    <row r="25" spans="1:27" s="17" customFormat="1" ht="14" x14ac:dyDescent="0.15">
      <c r="B25" s="25" t="str">
        <f t="shared" si="29"/>
        <v/>
      </c>
      <c r="C25" s="35" t="str">
        <f t="shared" si="30"/>
        <v/>
      </c>
      <c r="D25" s="26" t="str">
        <f t="shared" si="17"/>
        <v/>
      </c>
      <c r="E25" s="26" t="str">
        <f t="shared" si="31"/>
        <v/>
      </c>
      <c r="F25" s="26" t="str">
        <f t="shared" si="18"/>
        <v/>
      </c>
      <c r="G25" s="26" t="str">
        <f t="shared" si="19"/>
        <v/>
      </c>
      <c r="H25" s="25" t="str">
        <f t="shared" si="20"/>
        <v/>
      </c>
      <c r="J25" s="25">
        <f t="shared" si="32"/>
        <v>45991</v>
      </c>
      <c r="K25" s="26" t="str">
        <f t="shared" si="33"/>
        <v/>
      </c>
      <c r="L25" s="26" t="str">
        <f t="shared" si="21"/>
        <v/>
      </c>
      <c r="M25" s="26" t="str">
        <f t="shared" si="34"/>
        <v/>
      </c>
      <c r="N25" s="26" t="str">
        <f t="shared" si="22"/>
        <v/>
      </c>
      <c r="O25" s="26" t="str">
        <f t="shared" si="23"/>
        <v/>
      </c>
      <c r="P25" s="25" t="str">
        <f t="shared" si="24"/>
        <v/>
      </c>
      <c r="R25" s="25" t="str">
        <f t="shared" si="35"/>
        <v/>
      </c>
      <c r="S25" s="26" t="str">
        <f t="shared" si="36"/>
        <v/>
      </c>
      <c r="T25" s="26" t="str">
        <f t="shared" si="25"/>
        <v/>
      </c>
      <c r="U25" s="26" t="str">
        <f t="shared" si="37"/>
        <v/>
      </c>
      <c r="V25" s="26" t="str">
        <f t="shared" si="26"/>
        <v/>
      </c>
      <c r="W25" s="26" t="str">
        <f t="shared" si="27"/>
        <v/>
      </c>
      <c r="X25" s="25" t="str">
        <f t="shared" si="28"/>
        <v/>
      </c>
      <c r="AA25" s="73"/>
    </row>
    <row r="26" spans="1:27" ht="9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AA26" s="73" t="s">
        <v>18</v>
      </c>
    </row>
    <row r="27" spans="1:27" ht="16" x14ac:dyDescent="0.2">
      <c r="A27" s="3"/>
      <c r="B27" s="68">
        <f>DATE(YEAR(R18+35),MONTH(R18+35),1)</f>
        <v>46023</v>
      </c>
      <c r="C27" s="69"/>
      <c r="D27" s="69"/>
      <c r="E27" s="69"/>
      <c r="F27" s="69"/>
      <c r="G27" s="69"/>
      <c r="H27" s="70"/>
      <c r="I27" s="4"/>
      <c r="J27" s="68">
        <f>DATE(YEAR(B27+35),MONTH(B27+35),1)</f>
        <v>46054</v>
      </c>
      <c r="K27" s="69"/>
      <c r="L27" s="69"/>
      <c r="M27" s="69"/>
      <c r="N27" s="69"/>
      <c r="O27" s="69"/>
      <c r="P27" s="70"/>
      <c r="Q27" s="4"/>
      <c r="R27" s="68">
        <f>DATE(YEAR(J27+35),MONTH(J27+35),1)</f>
        <v>46082</v>
      </c>
      <c r="S27" s="69"/>
      <c r="T27" s="69"/>
      <c r="U27" s="69"/>
      <c r="V27" s="69"/>
      <c r="W27" s="69"/>
      <c r="X27" s="70"/>
      <c r="AA27" s="73"/>
    </row>
    <row r="28" spans="1:27" s="2" customFormat="1" ht="12.75" customHeight="1" x14ac:dyDescent="0.15">
      <c r="A28" s="18"/>
      <c r="B28" s="27" t="str">
        <f>CHOOSE(1+MOD(startday+1-2,7),"Su","M","Tu","W","Th","F","Sa")</f>
        <v>Su</v>
      </c>
      <c r="C28" s="28" t="str">
        <f>CHOOSE(1+MOD(startday+2-2,7),"Su","M","Tu","W","Th","F","Sa")</f>
        <v>M</v>
      </c>
      <c r="D28" s="28" t="str">
        <f>CHOOSE(1+MOD(startday+3-2,7),"Su","M","Tu","W","Th","F","Sa")</f>
        <v>Tu</v>
      </c>
      <c r="E28" s="28" t="str">
        <f>CHOOSE(1+MOD(startday+4-2,7),"Su","M","Tu","W","Th","F","Sa")</f>
        <v>W</v>
      </c>
      <c r="F28" s="28" t="str">
        <f>CHOOSE(1+MOD(startday+5-2,7),"Su","M","Tu","W","Th","F","Sa")</f>
        <v>Th</v>
      </c>
      <c r="G28" s="28" t="str">
        <f>CHOOSE(1+MOD(startday+6-2,7),"Su","M","Tu","W","Th","F","Sa")</f>
        <v>F</v>
      </c>
      <c r="H28" s="29" t="str">
        <f>CHOOSE(1+MOD(startday+7-2,7),"Su","M","Tu","W","Th","F","Sa")</f>
        <v>Sa</v>
      </c>
      <c r="J28" s="30" t="str">
        <f>CHOOSE(1+MOD(startday+1-2,7),"Su","M","Tu","W","Th","F","Sa")</f>
        <v>Su</v>
      </c>
      <c r="K28" s="28" t="str">
        <f>CHOOSE(1+MOD(startday+2-2,7),"Su","M","Tu","W","Th","F","Sa")</f>
        <v>M</v>
      </c>
      <c r="L28" s="28" t="str">
        <f>CHOOSE(1+MOD(startday+3-2,7),"Su","M","Tu","W","Th","F","Sa")</f>
        <v>Tu</v>
      </c>
      <c r="M28" s="28" t="str">
        <f>CHOOSE(1+MOD(startday+4-2,7),"Su","M","Tu","W","Th","F","Sa")</f>
        <v>W</v>
      </c>
      <c r="N28" s="28" t="str">
        <f>CHOOSE(1+MOD(startday+5-2,7),"Su","M","Tu","W","Th","F","Sa")</f>
        <v>Th</v>
      </c>
      <c r="O28" s="28" t="str">
        <f>CHOOSE(1+MOD(startday+6-2,7),"Su","M","Tu","W","Th","F","Sa")</f>
        <v>F</v>
      </c>
      <c r="P28" s="29" t="str">
        <f>CHOOSE(1+MOD(startday+7-2,7),"Su","M","Tu","W","Th","F","Sa")</f>
        <v>Sa</v>
      </c>
      <c r="R28" s="30" t="str">
        <f>CHOOSE(1+MOD(startday+1-2,7),"Su","M","Tu","W","Th","F","Sa")</f>
        <v>Su</v>
      </c>
      <c r="S28" s="28" t="str">
        <f>CHOOSE(1+MOD(startday+2-2,7),"Su","M","Tu","W","Th","F","Sa")</f>
        <v>M</v>
      </c>
      <c r="T28" s="28" t="str">
        <f>CHOOSE(1+MOD(startday+3-2,7),"Su","M","Tu","W","Th","F","Sa")</f>
        <v>Tu</v>
      </c>
      <c r="U28" s="28" t="str">
        <f>CHOOSE(1+MOD(startday+4-2,7),"Su","M","Tu","W","Th","F","Sa")</f>
        <v>W</v>
      </c>
      <c r="V28" s="28" t="str">
        <f>CHOOSE(1+MOD(startday+5-2,7),"Su","M","Tu","W","Th","F","Sa")</f>
        <v>Th</v>
      </c>
      <c r="W28" s="28" t="str">
        <f>CHOOSE(1+MOD(startday+6-2,7),"Su","M","Tu","W","Th","F","Sa")</f>
        <v>F</v>
      </c>
      <c r="X28" s="29" t="str">
        <f>CHOOSE(1+MOD(startday+7-2,7),"Su","M","Tu","W","Th","F","Sa")</f>
        <v>Sa</v>
      </c>
      <c r="AA28" s="73"/>
    </row>
    <row r="29" spans="1:27" s="17" customFormat="1" ht="14" x14ac:dyDescent="0.15">
      <c r="B29" s="25" t="str">
        <f>IF(WEEKDAY(B27,1)=startday,B27,"")</f>
        <v/>
      </c>
      <c r="C29" s="36" t="str">
        <f>IF(B29="",IF(WEEKDAY(B27,1)=MOD(startday,7)+1,B27,""),B29+1)</f>
        <v/>
      </c>
      <c r="D29" s="35" t="str">
        <f>IF(C29="",IF(WEEKDAY(B27,1)=MOD(startday+1,7)+1,B27,""),C29+1)</f>
        <v/>
      </c>
      <c r="E29" s="35" t="str">
        <f>IF(D29="",IF(WEEKDAY(B27,1)=MOD(startday+2,7)+1,B27,""),D29+1)</f>
        <v/>
      </c>
      <c r="F29" s="44">
        <f>IF(E29="",IF(WEEKDAY(B27,1)=MOD(startday+3,7)+1,B27,""),E29+1)</f>
        <v>46023</v>
      </c>
      <c r="G29" s="44">
        <f>IF(F29="",IF(WEEKDAY(B27,1)=MOD(startday+4,7)+1,B27,""),F29+1)</f>
        <v>46024</v>
      </c>
      <c r="H29" s="25">
        <f>IF(G29="",IF(WEEKDAY(B27,1)=MOD(startday+5,7)+1,B27,""),G29+1)</f>
        <v>46025</v>
      </c>
      <c r="J29" s="25">
        <f>IF(WEEKDAY(J27,1)=startday,J27,"")</f>
        <v>46054</v>
      </c>
      <c r="K29" s="36">
        <f>IF(J29="",IF(WEEKDAY(J27,1)=MOD(startday,7)+1,J27,""),J29+1)</f>
        <v>46055</v>
      </c>
      <c r="L29" s="35">
        <f>IF(K29="",IF(WEEKDAY(J27,1)=MOD(startday+1,7)+1,J27,""),K29+1)</f>
        <v>46056</v>
      </c>
      <c r="M29" s="35">
        <f>IF(L29="",IF(WEEKDAY(J27,1)=MOD(startday+2,7)+1,J27,""),L29+1)</f>
        <v>46057</v>
      </c>
      <c r="N29" s="35">
        <f>IF(M29="",IF(WEEKDAY(J27,1)=MOD(startday+3,7)+1,J27,""),M29+1)</f>
        <v>46058</v>
      </c>
      <c r="O29" s="35">
        <f>IF(N29="",IF(WEEKDAY(J27,1)=MOD(startday+4,7)+1,J27,""),N29+1)</f>
        <v>46059</v>
      </c>
      <c r="P29" s="25">
        <f>IF(O29="",IF(WEEKDAY(J27,1)=MOD(startday+5,7)+1,J27,""),O29+1)</f>
        <v>46060</v>
      </c>
      <c r="R29" s="25">
        <f>IF(WEEKDAY(R27,1)=startday,R27,"")</f>
        <v>46082</v>
      </c>
      <c r="S29" s="35">
        <f>IF(R29="",IF(WEEKDAY(R27,1)=MOD(startday,7)+1,R27,""),R29+1)</f>
        <v>46083</v>
      </c>
      <c r="T29" s="35">
        <f>IF(S29="",IF(WEEKDAY(R27,1)=MOD(startday+1,7)+1,R27,""),S29+1)</f>
        <v>46084</v>
      </c>
      <c r="U29" s="35">
        <f>IF(T29="",IF(WEEKDAY(R27,1)=MOD(startday+2,7)+1,R27,""),T29+1)</f>
        <v>46085</v>
      </c>
      <c r="V29" s="35">
        <f>IF(U29="",IF(WEEKDAY(R27,1)=MOD(startday+3,7)+1,R27,""),U29+1)</f>
        <v>46086</v>
      </c>
      <c r="W29" s="35">
        <f>IF(V29="",IF(WEEKDAY(R27,1)=MOD(startday+4,7)+1,R27,""),V29+1)</f>
        <v>46087</v>
      </c>
      <c r="X29" s="25">
        <f>IF(W29="",IF(WEEKDAY(R27,1)=MOD(startday+5,7)+1,R27,""),W29+1)</f>
        <v>46088</v>
      </c>
      <c r="AA29" s="73"/>
    </row>
    <row r="30" spans="1:27" s="17" customFormat="1" ht="14" x14ac:dyDescent="0.15">
      <c r="B30" s="25">
        <f>IF(H29="","",IF(MONTH(H29+1)&lt;&gt;MONTH(H29),"",H29+1))</f>
        <v>46026</v>
      </c>
      <c r="C30" s="36">
        <f>IF(B30="","",IF(MONTH(B30+1)&lt;&gt;MONTH(B30),"",B30+1))</f>
        <v>46027</v>
      </c>
      <c r="D30" s="36">
        <f t="shared" ref="D30:D34" si="38">IF(C30="","",IF(MONTH(C30+1)&lt;&gt;MONTH(C30),"",C30+1))</f>
        <v>46028</v>
      </c>
      <c r="E30" s="35">
        <f>IF(D30="","",IF(MONTH(D30+1)&lt;&gt;MONTH(D30),"",D30+1))</f>
        <v>46029</v>
      </c>
      <c r="F30" s="35">
        <f t="shared" ref="F30:F34" si="39">IF(E30="","",IF(MONTH(E30+1)&lt;&gt;MONTH(E30),"",E30+1))</f>
        <v>46030</v>
      </c>
      <c r="G30" s="35">
        <f t="shared" ref="G30:G34" si="40">IF(F30="","",IF(MONTH(F30+1)&lt;&gt;MONTH(F30),"",F30+1))</f>
        <v>46031</v>
      </c>
      <c r="H30" s="25">
        <f t="shared" ref="H30:H34" si="41">IF(G30="","",IF(MONTH(G30+1)&lt;&gt;MONTH(G30),"",G30+1))</f>
        <v>46032</v>
      </c>
      <c r="J30" s="25">
        <f>IF(P29="","",IF(MONTH(P29+1)&lt;&gt;MONTH(P29),"",P29+1))</f>
        <v>46061</v>
      </c>
      <c r="K30" s="35">
        <f>IF(J30="","",IF(MONTH(J30+1)&lt;&gt;MONTH(J30),"",J30+1))</f>
        <v>46062</v>
      </c>
      <c r="L30" s="35">
        <f t="shared" ref="L30:L34" si="42">IF(K30="","",IF(MONTH(K30+1)&lt;&gt;MONTH(K30),"",K30+1))</f>
        <v>46063</v>
      </c>
      <c r="M30" s="35">
        <f>IF(L30="","",IF(MONTH(L30+1)&lt;&gt;MONTH(L30),"",L30+1))</f>
        <v>46064</v>
      </c>
      <c r="N30" s="35">
        <f t="shared" ref="N30:N34" si="43">IF(M30="","",IF(MONTH(M30+1)&lt;&gt;MONTH(M30),"",M30+1))</f>
        <v>46065</v>
      </c>
      <c r="O30" s="35">
        <f t="shared" ref="O30:O34" si="44">IF(N30="","",IF(MONTH(N30+1)&lt;&gt;MONTH(N30),"",N30+1))</f>
        <v>46066</v>
      </c>
      <c r="P30" s="25">
        <f t="shared" ref="P30:P34" si="45">IF(O30="","",IF(MONTH(O30+1)&lt;&gt;MONTH(O30),"",O30+1))</f>
        <v>46067</v>
      </c>
      <c r="R30" s="25">
        <f>IF(X29="","",IF(MONTH(X29+1)&lt;&gt;MONTH(X29),"",X29+1))</f>
        <v>46089</v>
      </c>
      <c r="S30" s="35">
        <f>IF(R30="","",IF(MONTH(R30+1)&lt;&gt;MONTH(R30),"",R30+1))</f>
        <v>46090</v>
      </c>
      <c r="T30" s="35">
        <f t="shared" ref="T30:T34" si="46">IF(S30="","",IF(MONTH(S30+1)&lt;&gt;MONTH(S30),"",S30+1))</f>
        <v>46091</v>
      </c>
      <c r="U30" s="35">
        <f>IF(T30="","",IF(MONTH(T30+1)&lt;&gt;MONTH(T30),"",T30+1))</f>
        <v>46092</v>
      </c>
      <c r="V30" s="35">
        <f t="shared" ref="V30:V34" si="47">IF(U30="","",IF(MONTH(U30+1)&lt;&gt;MONTH(U30),"",U30+1))</f>
        <v>46093</v>
      </c>
      <c r="W30" s="35">
        <f t="shared" ref="W30:W34" si="48">IF(V30="","",IF(MONTH(V30+1)&lt;&gt;MONTH(V30),"",V30+1))</f>
        <v>46094</v>
      </c>
      <c r="X30" s="25">
        <f t="shared" ref="X30:X34" si="49">IF(W30="","",IF(MONTH(W30+1)&lt;&gt;MONTH(W30),"",W30+1))</f>
        <v>46095</v>
      </c>
      <c r="AA30" s="73"/>
    </row>
    <row r="31" spans="1:27" s="17" customFormat="1" ht="14" x14ac:dyDescent="0.15">
      <c r="B31" s="25">
        <f t="shared" ref="B31:B34" si="50">IF(H30="","",IF(MONTH(H30+1)&lt;&gt;MONTH(H30),"",H30+1))</f>
        <v>46033</v>
      </c>
      <c r="C31" s="35">
        <f t="shared" ref="C31:C34" si="51">IF(B31="","",IF(MONTH(B31+1)&lt;&gt;MONTH(B31),"",B31+1))</f>
        <v>46034</v>
      </c>
      <c r="D31" s="35">
        <f t="shared" si="38"/>
        <v>46035</v>
      </c>
      <c r="E31" s="35">
        <f t="shared" ref="E31:E34" si="52">IF(D31="","",IF(MONTH(D31+1)&lt;&gt;MONTH(D31),"",D31+1))</f>
        <v>46036</v>
      </c>
      <c r="F31" s="35">
        <f t="shared" si="39"/>
        <v>46037</v>
      </c>
      <c r="G31" s="35">
        <f t="shared" si="40"/>
        <v>46038</v>
      </c>
      <c r="H31" s="25">
        <f t="shared" si="41"/>
        <v>46039</v>
      </c>
      <c r="J31" s="25">
        <f t="shared" ref="J31:J34" si="53">IF(P30="","",IF(MONTH(P30+1)&lt;&gt;MONTH(P30),"",P30+1))</f>
        <v>46068</v>
      </c>
      <c r="K31" s="35">
        <f t="shared" ref="K31:K34" si="54">IF(J31="","",IF(MONTH(J31+1)&lt;&gt;MONTH(J31),"",J31+1))</f>
        <v>46069</v>
      </c>
      <c r="L31" s="35">
        <f t="shared" si="42"/>
        <v>46070</v>
      </c>
      <c r="M31" s="35">
        <f t="shared" ref="M31:M34" si="55">IF(L31="","",IF(MONTH(L31+1)&lt;&gt;MONTH(L31),"",L31+1))</f>
        <v>46071</v>
      </c>
      <c r="N31" s="35">
        <f t="shared" si="43"/>
        <v>46072</v>
      </c>
      <c r="O31" s="35">
        <f t="shared" si="44"/>
        <v>46073</v>
      </c>
      <c r="P31" s="25">
        <f t="shared" si="45"/>
        <v>46074</v>
      </c>
      <c r="R31" s="25">
        <f t="shared" ref="R31:R34" si="56">IF(X30="","",IF(MONTH(X30+1)&lt;&gt;MONTH(X30),"",X30+1))</f>
        <v>46096</v>
      </c>
      <c r="S31" s="35">
        <f t="shared" ref="S31:S34" si="57">IF(R31="","",IF(MONTH(R31+1)&lt;&gt;MONTH(R31),"",R31+1))</f>
        <v>46097</v>
      </c>
      <c r="T31" s="35">
        <f t="shared" si="46"/>
        <v>46098</v>
      </c>
      <c r="U31" s="35">
        <f t="shared" ref="U31:U34" si="58">IF(T31="","",IF(MONTH(T31+1)&lt;&gt;MONTH(T31),"",T31+1))</f>
        <v>46099</v>
      </c>
      <c r="V31" s="35">
        <f t="shared" si="47"/>
        <v>46100</v>
      </c>
      <c r="W31" s="35">
        <f t="shared" si="48"/>
        <v>46101</v>
      </c>
      <c r="X31" s="25">
        <f t="shared" si="49"/>
        <v>46102</v>
      </c>
      <c r="AA31" s="73"/>
    </row>
    <row r="32" spans="1:27" s="17" customFormat="1" ht="14" x14ac:dyDescent="0.15">
      <c r="B32" s="25">
        <f t="shared" si="50"/>
        <v>46040</v>
      </c>
      <c r="C32" s="44">
        <f t="shared" si="51"/>
        <v>46041</v>
      </c>
      <c r="D32" s="35">
        <f t="shared" si="38"/>
        <v>46042</v>
      </c>
      <c r="E32" s="35">
        <f t="shared" si="52"/>
        <v>46043</v>
      </c>
      <c r="F32" s="35">
        <f t="shared" si="39"/>
        <v>46044</v>
      </c>
      <c r="G32" s="35">
        <f t="shared" si="40"/>
        <v>46045</v>
      </c>
      <c r="H32" s="25">
        <f t="shared" si="41"/>
        <v>46046</v>
      </c>
      <c r="J32" s="25">
        <f t="shared" si="53"/>
        <v>46075</v>
      </c>
      <c r="K32" s="35">
        <f t="shared" si="54"/>
        <v>46076</v>
      </c>
      <c r="L32" s="35">
        <f t="shared" si="42"/>
        <v>46077</v>
      </c>
      <c r="M32" s="35">
        <f t="shared" si="55"/>
        <v>46078</v>
      </c>
      <c r="N32" s="35">
        <f t="shared" si="43"/>
        <v>46079</v>
      </c>
      <c r="O32" s="35">
        <f t="shared" si="44"/>
        <v>46080</v>
      </c>
      <c r="P32" s="25">
        <f t="shared" si="45"/>
        <v>46081</v>
      </c>
      <c r="R32" s="25">
        <f t="shared" si="56"/>
        <v>46103</v>
      </c>
      <c r="S32" s="35">
        <f t="shared" si="57"/>
        <v>46104</v>
      </c>
      <c r="T32" s="35">
        <f t="shared" si="46"/>
        <v>46105</v>
      </c>
      <c r="U32" s="35">
        <f t="shared" si="58"/>
        <v>46106</v>
      </c>
      <c r="V32" s="35">
        <f t="shared" si="47"/>
        <v>46107</v>
      </c>
      <c r="W32" s="35">
        <f t="shared" si="48"/>
        <v>46108</v>
      </c>
      <c r="X32" s="25">
        <f t="shared" si="49"/>
        <v>46109</v>
      </c>
      <c r="AA32" s="31"/>
    </row>
    <row r="33" spans="1:32" s="17" customFormat="1" ht="14" x14ac:dyDescent="0.15">
      <c r="B33" s="25">
        <f t="shared" si="50"/>
        <v>46047</v>
      </c>
      <c r="C33" s="35">
        <f t="shared" si="51"/>
        <v>46048</v>
      </c>
      <c r="D33" s="35">
        <f t="shared" si="38"/>
        <v>46049</v>
      </c>
      <c r="E33" s="35">
        <f t="shared" si="52"/>
        <v>46050</v>
      </c>
      <c r="F33" s="35">
        <f t="shared" si="39"/>
        <v>46051</v>
      </c>
      <c r="G33" s="44">
        <f t="shared" si="40"/>
        <v>46052</v>
      </c>
      <c r="H33" s="25">
        <f t="shared" si="41"/>
        <v>46053</v>
      </c>
      <c r="J33" s="25" t="str">
        <f t="shared" si="53"/>
        <v/>
      </c>
      <c r="K33" s="35" t="str">
        <f t="shared" si="54"/>
        <v/>
      </c>
      <c r="L33" s="35" t="str">
        <f t="shared" si="42"/>
        <v/>
      </c>
      <c r="M33" s="26" t="str">
        <f t="shared" si="55"/>
        <v/>
      </c>
      <c r="N33" s="26" t="str">
        <f t="shared" si="43"/>
        <v/>
      </c>
      <c r="O33" s="26" t="str">
        <f t="shared" si="44"/>
        <v/>
      </c>
      <c r="P33" s="25" t="str">
        <f t="shared" si="45"/>
        <v/>
      </c>
      <c r="R33" s="25">
        <f t="shared" si="56"/>
        <v>46110</v>
      </c>
      <c r="S33" s="44">
        <f t="shared" si="57"/>
        <v>46111</v>
      </c>
      <c r="T33" s="44">
        <f t="shared" si="46"/>
        <v>46112</v>
      </c>
      <c r="U33" s="35" t="str">
        <f t="shared" si="58"/>
        <v/>
      </c>
      <c r="V33" s="35" t="str">
        <f t="shared" si="47"/>
        <v/>
      </c>
      <c r="W33" s="35" t="str">
        <f t="shared" si="48"/>
        <v/>
      </c>
      <c r="X33" s="25" t="str">
        <f t="shared" si="49"/>
        <v/>
      </c>
      <c r="AA33" s="33"/>
    </row>
    <row r="34" spans="1:32" s="17" customFormat="1" ht="14" x14ac:dyDescent="0.15">
      <c r="B34" s="25" t="str">
        <f t="shared" si="50"/>
        <v/>
      </c>
      <c r="C34" s="26" t="str">
        <f t="shared" si="51"/>
        <v/>
      </c>
      <c r="D34" s="26" t="str">
        <f t="shared" si="38"/>
        <v/>
      </c>
      <c r="E34" s="26" t="str">
        <f t="shared" si="52"/>
        <v/>
      </c>
      <c r="F34" s="26" t="str">
        <f t="shared" si="39"/>
        <v/>
      </c>
      <c r="G34" s="26" t="str">
        <f t="shared" si="40"/>
        <v/>
      </c>
      <c r="H34" s="25" t="str">
        <f t="shared" si="41"/>
        <v/>
      </c>
      <c r="J34" s="25" t="str">
        <f t="shared" si="53"/>
        <v/>
      </c>
      <c r="K34" s="26" t="str">
        <f t="shared" si="54"/>
        <v/>
      </c>
      <c r="L34" s="26" t="str">
        <f t="shared" si="42"/>
        <v/>
      </c>
      <c r="M34" s="26" t="str">
        <f t="shared" si="55"/>
        <v/>
      </c>
      <c r="N34" s="26" t="str">
        <f t="shared" si="43"/>
        <v/>
      </c>
      <c r="O34" s="26" t="str">
        <f t="shared" si="44"/>
        <v/>
      </c>
      <c r="P34" s="25" t="str">
        <f t="shared" si="45"/>
        <v/>
      </c>
      <c r="R34" s="25" t="str">
        <f t="shared" si="56"/>
        <v/>
      </c>
      <c r="S34" s="26" t="str">
        <f t="shared" si="57"/>
        <v/>
      </c>
      <c r="T34" s="26" t="str">
        <f t="shared" si="46"/>
        <v/>
      </c>
      <c r="U34" s="26" t="str">
        <f t="shared" si="58"/>
        <v/>
      </c>
      <c r="V34" s="26" t="str">
        <f t="shared" si="47"/>
        <v/>
      </c>
      <c r="W34" s="26" t="str">
        <f t="shared" si="48"/>
        <v/>
      </c>
      <c r="X34" s="25" t="str">
        <f t="shared" si="49"/>
        <v/>
      </c>
      <c r="AA34" s="31"/>
    </row>
    <row r="35" spans="1:32" ht="9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AA35" s="31"/>
    </row>
    <row r="36" spans="1:32" ht="16" x14ac:dyDescent="0.2">
      <c r="A36" s="3"/>
      <c r="B36" s="68">
        <f>DATE(YEAR(R27+35),MONTH(R27+35),1)</f>
        <v>46113</v>
      </c>
      <c r="C36" s="69"/>
      <c r="D36" s="69"/>
      <c r="E36" s="69"/>
      <c r="F36" s="69"/>
      <c r="G36" s="69"/>
      <c r="H36" s="70"/>
      <c r="I36" s="4"/>
      <c r="J36" s="68">
        <f>DATE(YEAR(B36+35),MONTH(B36+35),1)</f>
        <v>46143</v>
      </c>
      <c r="K36" s="69"/>
      <c r="L36" s="69"/>
      <c r="M36" s="69"/>
      <c r="N36" s="69"/>
      <c r="O36" s="69"/>
      <c r="P36" s="70"/>
      <c r="Q36" s="4"/>
      <c r="R36" s="68">
        <f>DATE(YEAR(J36+35),MONTH(J36+35),1)</f>
        <v>46174</v>
      </c>
      <c r="S36" s="69"/>
      <c r="T36" s="69"/>
      <c r="U36" s="69"/>
      <c r="V36" s="69"/>
      <c r="W36" s="69"/>
      <c r="X36" s="70"/>
      <c r="AA36" s="31"/>
    </row>
    <row r="37" spans="1:32" x14ac:dyDescent="0.15">
      <c r="A37" s="18"/>
      <c r="B37" s="27" t="str">
        <f>CHOOSE(1+MOD(startday+1-2,7),"Su","M","Tu","W","Th","F","Sa")</f>
        <v>Su</v>
      </c>
      <c r="C37" s="28" t="str">
        <f>CHOOSE(1+MOD(startday+2-2,7),"Su","M","Tu","W","Th","F","Sa")</f>
        <v>M</v>
      </c>
      <c r="D37" s="28" t="str">
        <f>CHOOSE(1+MOD(startday+3-2,7),"Su","M","Tu","W","Th","F","Sa")</f>
        <v>Tu</v>
      </c>
      <c r="E37" s="28" t="str">
        <f>CHOOSE(1+MOD(startday+4-2,7),"Su","M","Tu","W","Th","F","Sa")</f>
        <v>W</v>
      </c>
      <c r="F37" s="28" t="str">
        <f>CHOOSE(1+MOD(startday+5-2,7),"Su","M","Tu","W","Th","F","Sa")</f>
        <v>Th</v>
      </c>
      <c r="G37" s="28" t="str">
        <f>CHOOSE(1+MOD(startday+6-2,7),"Su","M","Tu","W","Th","F","Sa")</f>
        <v>F</v>
      </c>
      <c r="H37" s="29" t="str">
        <f>CHOOSE(1+MOD(startday+7-2,7),"Su","M","Tu","W","Th","F","Sa")</f>
        <v>Sa</v>
      </c>
      <c r="I37" s="2"/>
      <c r="J37" s="30" t="str">
        <f>CHOOSE(1+MOD(startday+1-2,7),"Su","M","Tu","W","Th","F","Sa")</f>
        <v>Su</v>
      </c>
      <c r="K37" s="28" t="str">
        <f>CHOOSE(1+MOD(startday+2-2,7),"Su","M","Tu","W","Th","F","Sa")</f>
        <v>M</v>
      </c>
      <c r="L37" s="28" t="str">
        <f>CHOOSE(1+MOD(startday+3-2,7),"Su","M","Tu","W","Th","F","Sa")</f>
        <v>Tu</v>
      </c>
      <c r="M37" s="28" t="str">
        <f>CHOOSE(1+MOD(startday+4-2,7),"Su","M","Tu","W","Th","F","Sa")</f>
        <v>W</v>
      </c>
      <c r="N37" s="28" t="str">
        <f>CHOOSE(1+MOD(startday+5-2,7),"Su","M","Tu","W","Th","F","Sa")</f>
        <v>Th</v>
      </c>
      <c r="O37" s="28" t="str">
        <f>CHOOSE(1+MOD(startday+6-2,7),"Su","M","Tu","W","Th","F","Sa")</f>
        <v>F</v>
      </c>
      <c r="P37" s="29" t="str">
        <f>CHOOSE(1+MOD(startday+7-2,7),"Su","M","Tu","W","Th","F","Sa")</f>
        <v>Sa</v>
      </c>
      <c r="Q37" s="2"/>
      <c r="R37" s="30" t="str">
        <f>CHOOSE(1+MOD(startday+1-2,7),"Su","M","Tu","W","Th","F","Sa")</f>
        <v>Su</v>
      </c>
      <c r="S37" s="28" t="str">
        <f>CHOOSE(1+MOD(startday+2-2,7),"Su","M","Tu","W","Th","F","Sa")</f>
        <v>M</v>
      </c>
      <c r="T37" s="28" t="str">
        <f>CHOOSE(1+MOD(startday+3-2,7),"Su","M","Tu","W","Th","F","Sa")</f>
        <v>Tu</v>
      </c>
      <c r="U37" s="28" t="str">
        <f>CHOOSE(1+MOD(startday+4-2,7),"Su","M","Tu","W","Th","F","Sa")</f>
        <v>W</v>
      </c>
      <c r="V37" s="28" t="str">
        <f>CHOOSE(1+MOD(startday+5-2,7),"Su","M","Tu","W","Th","F","Sa")</f>
        <v>Th</v>
      </c>
      <c r="W37" s="28" t="str">
        <f>CHOOSE(1+MOD(startday+6-2,7),"Su","M","Tu","W","Th","F","Sa")</f>
        <v>F</v>
      </c>
      <c r="X37" s="29" t="str">
        <f>CHOOSE(1+MOD(startday+7-2,7),"Su","M","Tu","W","Th","F","Sa")</f>
        <v>Sa</v>
      </c>
      <c r="AA37" s="31"/>
    </row>
    <row r="38" spans="1:32" s="17" customFormat="1" ht="14" x14ac:dyDescent="0.15">
      <c r="B38" s="25" t="str">
        <f>IF(WEEKDAY(B36,1)=startday,B36,"")</f>
        <v/>
      </c>
      <c r="C38" s="26" t="str">
        <f>IF(B38="",IF(WEEKDAY(B36,1)=MOD(startday,7)+1,B36,""),B38+1)</f>
        <v/>
      </c>
      <c r="D38" s="26" t="str">
        <f>IF(C38="",IF(WEEKDAY(B36,1)=MOD(startday+1,7)+1,B36,""),C38+1)</f>
        <v/>
      </c>
      <c r="E38" s="44">
        <f>IF(D38="",IF(WEEKDAY(B36,1)=MOD(startday+2,7)+1,B36,""),D38+1)</f>
        <v>46113</v>
      </c>
      <c r="F38" s="44">
        <f>IF(E38="",IF(WEEKDAY(B36,1)=MOD(startday+3,7)+1,B36,""),E38+1)</f>
        <v>46114</v>
      </c>
      <c r="G38" s="44">
        <f>IF(F38="",IF(WEEKDAY(B36,1)=MOD(startday+4,7)+1,B36,""),F38+1)</f>
        <v>46115</v>
      </c>
      <c r="H38" s="25">
        <f>IF(G38="",IF(WEEKDAY(B36,1)=MOD(startday+5,7)+1,B36,""),G38+1)</f>
        <v>46116</v>
      </c>
      <c r="J38" s="25" t="str">
        <f>IF(WEEKDAY(J36,1)=startday,J36,"")</f>
        <v/>
      </c>
      <c r="K38" s="35" t="str">
        <f>IF(J38="",IF(WEEKDAY(J36,1)=MOD(startday,7)+1,J36,""),J38+1)</f>
        <v/>
      </c>
      <c r="L38" s="35" t="str">
        <f>IF(K38="",IF(WEEKDAY(J36,1)=MOD(startday+1,7)+1,J36,""),K38+1)</f>
        <v/>
      </c>
      <c r="M38" s="35" t="str">
        <f>IF(L38="",IF(WEEKDAY(J36,1)=MOD(startday+2,7)+1,J36,""),L38+1)</f>
        <v/>
      </c>
      <c r="N38" s="35" t="str">
        <f>IF(M38="",IF(WEEKDAY(J36,1)=MOD(startday+3,7)+1,J36,""),M38+1)</f>
        <v/>
      </c>
      <c r="O38" s="35">
        <f>IF(N38="",IF(WEEKDAY(J36,1)=MOD(startday+4,7)+1,J36,""),N38+1)</f>
        <v>46143</v>
      </c>
      <c r="P38" s="25">
        <f>IF(O38="",IF(WEEKDAY(J36,1)=MOD(startday+5,7)+1,J36,""),O38+1)</f>
        <v>46144</v>
      </c>
      <c r="R38" s="25" t="str">
        <f>IF(WEEKDAY(R36,1)=startday,R36,"")</f>
        <v/>
      </c>
      <c r="S38" s="26">
        <f>IF(R38="",IF(WEEKDAY(R36,1)=MOD(startday,7)+1,R36,""),R38+1)</f>
        <v>46174</v>
      </c>
      <c r="T38" s="26">
        <f>IF(S38="",IF(WEEKDAY(R36,1)=MOD(startday+1,7)+1,R36,""),S38+1)</f>
        <v>46175</v>
      </c>
      <c r="U38" s="26">
        <f>IF(T38="",IF(WEEKDAY(R36,1)=MOD(startday+2,7)+1,R36,""),T38+1)</f>
        <v>46176</v>
      </c>
      <c r="V38" s="48">
        <f>IF(U38="",IF(WEEKDAY(R36,1)=MOD(startday+3,7)+1,R36,""),U38+1)</f>
        <v>46177</v>
      </c>
      <c r="W38" s="48">
        <f>IF(V38="",IF(WEEKDAY(R36,1)=MOD(startday+4,7)+1,R36,""),V38+1)</f>
        <v>46178</v>
      </c>
      <c r="X38" s="25">
        <f>IF(W38="",IF(WEEKDAY(R36,1)=MOD(startday+5,7)+1,R36,""),W38+1)</f>
        <v>46179</v>
      </c>
      <c r="AA38" s="31"/>
    </row>
    <row r="39" spans="1:32" s="17" customFormat="1" ht="14" x14ac:dyDescent="0.15">
      <c r="B39" s="25">
        <f>IF(H38="","",IF(MONTH(H38+1)&lt;&gt;MONTH(H38),"",H38+1))</f>
        <v>46117</v>
      </c>
      <c r="C39" s="35">
        <f>IF(B39="","",IF(MONTH(B39+1)&lt;&gt;MONTH(B39),"",B39+1))</f>
        <v>46118</v>
      </c>
      <c r="D39" s="35">
        <f t="shared" ref="D39:D43" si="59">IF(C39="","",IF(MONTH(C39+1)&lt;&gt;MONTH(C39),"",C39+1))</f>
        <v>46119</v>
      </c>
      <c r="E39" s="35">
        <f>IF(D39="","",IF(MONTH(D39+1)&lt;&gt;MONTH(D39),"",D39+1))</f>
        <v>46120</v>
      </c>
      <c r="F39" s="35">
        <f t="shared" ref="F39:F43" si="60">IF(E39="","",IF(MONTH(E39+1)&lt;&gt;MONTH(E39),"",E39+1))</f>
        <v>46121</v>
      </c>
      <c r="G39" s="35">
        <f t="shared" ref="G39:G43" si="61">IF(F39="","",IF(MONTH(F39+1)&lt;&gt;MONTH(F39),"",F39+1))</f>
        <v>46122</v>
      </c>
      <c r="H39" s="25">
        <f t="shared" ref="H39:H43" si="62">IF(G39="","",IF(MONTH(G39+1)&lt;&gt;MONTH(G39),"",G39+1))</f>
        <v>46123</v>
      </c>
      <c r="J39" s="25">
        <f>IF(P38="","",IF(MONTH(P38+1)&lt;&gt;MONTH(P38),"",P38+1))</f>
        <v>46145</v>
      </c>
      <c r="K39" s="35">
        <f>IF(J39="","",IF(MONTH(J39+1)&lt;&gt;MONTH(J39),"",J39+1))</f>
        <v>46146</v>
      </c>
      <c r="L39" s="35">
        <f t="shared" ref="L39:L43" si="63">IF(K39="","",IF(MONTH(K39+1)&lt;&gt;MONTH(K39),"",K39+1))</f>
        <v>46147</v>
      </c>
      <c r="M39" s="35">
        <f>IF(L39="","",IF(MONTH(L39+1)&lt;&gt;MONTH(L39),"",L39+1))</f>
        <v>46148</v>
      </c>
      <c r="N39" s="35">
        <f t="shared" ref="N39:N43" si="64">IF(M39="","",IF(MONTH(M39+1)&lt;&gt;MONTH(M39),"",M39+1))</f>
        <v>46149</v>
      </c>
      <c r="O39" s="35">
        <f t="shared" ref="O39:O43" si="65">IF(N39="","",IF(MONTH(N39+1)&lt;&gt;MONTH(N39),"",N39+1))</f>
        <v>46150</v>
      </c>
      <c r="P39" s="25">
        <f t="shared" ref="P39:P43" si="66">IF(O39="","",IF(MONTH(O39+1)&lt;&gt;MONTH(O39),"",O39+1))</f>
        <v>46151</v>
      </c>
      <c r="R39" s="25">
        <f>IF(X38="","",IF(MONTH(X38+1)&lt;&gt;MONTH(X38),"",X38+1))</f>
        <v>46180</v>
      </c>
      <c r="S39" s="48">
        <f>IF(R39="","",IF(MONTH(R39+1)&lt;&gt;MONTH(R39),"",R39+1))</f>
        <v>46181</v>
      </c>
      <c r="T39" s="48">
        <f t="shared" ref="T39:T43" si="67">IF(S39="","",IF(MONTH(S39+1)&lt;&gt;MONTH(S39),"",S39+1))</f>
        <v>46182</v>
      </c>
      <c r="U39" s="48">
        <f>IF(T39="","",IF(MONTH(T39+1)&lt;&gt;MONTH(T39),"",T39+1))</f>
        <v>46183</v>
      </c>
      <c r="V39" s="48">
        <f t="shared" ref="V39:V43" si="68">IF(U39="","",IF(MONTH(U39+1)&lt;&gt;MONTH(U39),"",U39+1))</f>
        <v>46184</v>
      </c>
      <c r="W39" s="48">
        <f t="shared" ref="W39:W43" si="69">IF(V39="","",IF(MONTH(V39+1)&lt;&gt;MONTH(V39),"",V39+1))</f>
        <v>46185</v>
      </c>
      <c r="X39" s="25">
        <f t="shared" ref="X39:X43" si="70">IF(W39="","",IF(MONTH(W39+1)&lt;&gt;MONTH(W39),"",W39+1))</f>
        <v>46186</v>
      </c>
      <c r="AB39" s="22"/>
      <c r="AC39" s="22"/>
      <c r="AD39" s="22"/>
      <c r="AE39" s="22"/>
      <c r="AF39" s="22"/>
    </row>
    <row r="40" spans="1:32" s="17" customFormat="1" ht="14" x14ac:dyDescent="0.15">
      <c r="B40" s="25">
        <f t="shared" ref="B40:B43" si="71">IF(H39="","",IF(MONTH(H39+1)&lt;&gt;MONTH(H39),"",H39+1))</f>
        <v>46124</v>
      </c>
      <c r="C40" s="35">
        <f t="shared" ref="C40:C43" si="72">IF(B40="","",IF(MONTH(B40+1)&lt;&gt;MONTH(B40),"",B40+1))</f>
        <v>46125</v>
      </c>
      <c r="D40" s="35">
        <f t="shared" si="59"/>
        <v>46126</v>
      </c>
      <c r="E40" s="35">
        <f t="shared" ref="E40:E43" si="73">IF(D40="","",IF(MONTH(D40+1)&lt;&gt;MONTH(D40),"",D40+1))</f>
        <v>46127</v>
      </c>
      <c r="F40" s="36">
        <f t="shared" si="60"/>
        <v>46128</v>
      </c>
      <c r="G40" s="44">
        <f t="shared" si="61"/>
        <v>46129</v>
      </c>
      <c r="H40" s="25">
        <f t="shared" si="62"/>
        <v>46130</v>
      </c>
      <c r="J40" s="25">
        <f t="shared" ref="J40:J43" si="74">IF(P39="","",IF(MONTH(P39+1)&lt;&gt;MONTH(P39),"",P39+1))</f>
        <v>46152</v>
      </c>
      <c r="K40" s="35">
        <f t="shared" ref="K40:K43" si="75">IF(J40="","",IF(MONTH(J40+1)&lt;&gt;MONTH(J40),"",J40+1))</f>
        <v>46153</v>
      </c>
      <c r="L40" s="35">
        <f t="shared" si="63"/>
        <v>46154</v>
      </c>
      <c r="M40" s="35">
        <f t="shared" ref="M40:M43" si="76">IF(L40="","",IF(MONTH(L40+1)&lt;&gt;MONTH(L40),"",L40+1))</f>
        <v>46155</v>
      </c>
      <c r="N40" s="35">
        <f t="shared" si="64"/>
        <v>46156</v>
      </c>
      <c r="O40" s="35">
        <f t="shared" si="65"/>
        <v>46157</v>
      </c>
      <c r="P40" s="25">
        <f t="shared" si="66"/>
        <v>46158</v>
      </c>
      <c r="R40" s="25">
        <f t="shared" ref="R40:R43" si="77">IF(X39="","",IF(MONTH(X39+1)&lt;&gt;MONTH(X39),"",X39+1))</f>
        <v>46187</v>
      </c>
      <c r="S40" s="48">
        <f t="shared" ref="S40:S43" si="78">IF(R40="","",IF(MONTH(R40+1)&lt;&gt;MONTH(R40),"",R40+1))</f>
        <v>46188</v>
      </c>
      <c r="T40" s="48">
        <f t="shared" si="67"/>
        <v>46189</v>
      </c>
      <c r="U40" s="48">
        <f t="shared" ref="U40:U43" si="79">IF(T40="","",IF(MONTH(T40+1)&lt;&gt;MONTH(T40),"",T40+1))</f>
        <v>46190</v>
      </c>
      <c r="V40" s="48">
        <f t="shared" si="68"/>
        <v>46191</v>
      </c>
      <c r="W40" s="48">
        <f t="shared" si="69"/>
        <v>46192</v>
      </c>
      <c r="X40" s="25">
        <f t="shared" si="70"/>
        <v>46193</v>
      </c>
      <c r="AA40" s="31"/>
    </row>
    <row r="41" spans="1:32" s="17" customFormat="1" ht="14" x14ac:dyDescent="0.15">
      <c r="B41" s="25">
        <f t="shared" si="71"/>
        <v>46131</v>
      </c>
      <c r="C41" s="35">
        <f t="shared" si="72"/>
        <v>46132</v>
      </c>
      <c r="D41" s="35">
        <f t="shared" si="59"/>
        <v>46133</v>
      </c>
      <c r="E41" s="35">
        <f t="shared" si="73"/>
        <v>46134</v>
      </c>
      <c r="F41" s="35">
        <f t="shared" si="60"/>
        <v>46135</v>
      </c>
      <c r="G41" s="35">
        <f t="shared" si="61"/>
        <v>46136</v>
      </c>
      <c r="H41" s="25">
        <f t="shared" si="62"/>
        <v>46137</v>
      </c>
      <c r="J41" s="25">
        <f t="shared" si="74"/>
        <v>46159</v>
      </c>
      <c r="K41" s="36">
        <f t="shared" si="75"/>
        <v>46160</v>
      </c>
      <c r="L41" s="47">
        <f t="shared" si="63"/>
        <v>46161</v>
      </c>
      <c r="M41" s="47">
        <f t="shared" si="76"/>
        <v>46162</v>
      </c>
      <c r="N41" s="47">
        <f t="shared" si="64"/>
        <v>46163</v>
      </c>
      <c r="O41" s="47">
        <f t="shared" si="65"/>
        <v>46164</v>
      </c>
      <c r="P41" s="25">
        <f t="shared" si="66"/>
        <v>46165</v>
      </c>
      <c r="R41" s="25">
        <f t="shared" si="77"/>
        <v>46194</v>
      </c>
      <c r="S41" s="48">
        <f t="shared" si="78"/>
        <v>46195</v>
      </c>
      <c r="T41" s="48">
        <f t="shared" si="67"/>
        <v>46196</v>
      </c>
      <c r="U41" s="26">
        <f t="shared" si="79"/>
        <v>46197</v>
      </c>
      <c r="V41" s="26">
        <f t="shared" si="68"/>
        <v>46198</v>
      </c>
      <c r="W41" s="26">
        <f t="shared" si="69"/>
        <v>46199</v>
      </c>
      <c r="X41" s="25">
        <f t="shared" si="70"/>
        <v>46200</v>
      </c>
      <c r="AA41" s="31"/>
    </row>
    <row r="42" spans="1:32" s="17" customFormat="1" ht="14" x14ac:dyDescent="0.15">
      <c r="B42" s="25">
        <f t="shared" si="71"/>
        <v>46138</v>
      </c>
      <c r="C42" s="35">
        <f t="shared" si="72"/>
        <v>46139</v>
      </c>
      <c r="D42" s="35">
        <f t="shared" si="59"/>
        <v>46140</v>
      </c>
      <c r="E42" s="35">
        <f t="shared" si="73"/>
        <v>46141</v>
      </c>
      <c r="F42" s="35">
        <f t="shared" si="60"/>
        <v>46142</v>
      </c>
      <c r="G42" s="35" t="str">
        <f t="shared" si="61"/>
        <v/>
      </c>
      <c r="H42" s="25" t="str">
        <f t="shared" si="62"/>
        <v/>
      </c>
      <c r="J42" s="25">
        <f t="shared" si="74"/>
        <v>46166</v>
      </c>
      <c r="K42" s="48">
        <f>IF(J42="","",IF(MONTH(J42+1)&lt;&gt;MONTH(J42),"",J42+1))</f>
        <v>46167</v>
      </c>
      <c r="L42" s="48">
        <f t="shared" si="63"/>
        <v>46168</v>
      </c>
      <c r="M42" s="48">
        <f t="shared" si="76"/>
        <v>46169</v>
      </c>
      <c r="N42" s="48">
        <f t="shared" si="64"/>
        <v>46170</v>
      </c>
      <c r="O42" s="48">
        <f t="shared" si="65"/>
        <v>46171</v>
      </c>
      <c r="P42" s="25">
        <f t="shared" si="66"/>
        <v>46172</v>
      </c>
      <c r="R42" s="25">
        <f t="shared" si="77"/>
        <v>46201</v>
      </c>
      <c r="S42" s="26">
        <f t="shared" si="78"/>
        <v>46202</v>
      </c>
      <c r="T42" s="26">
        <f t="shared" si="67"/>
        <v>46203</v>
      </c>
      <c r="U42" s="26" t="str">
        <f t="shared" si="79"/>
        <v/>
      </c>
      <c r="V42" s="26" t="str">
        <f t="shared" si="68"/>
        <v/>
      </c>
      <c r="W42" s="26" t="str">
        <f t="shared" si="69"/>
        <v/>
      </c>
      <c r="X42" s="25" t="str">
        <f t="shared" si="70"/>
        <v/>
      </c>
      <c r="AA42" s="31"/>
    </row>
    <row r="43" spans="1:32" s="17" customFormat="1" ht="14" x14ac:dyDescent="0.15">
      <c r="B43" s="25" t="str">
        <f t="shared" si="71"/>
        <v/>
      </c>
      <c r="C43" s="26" t="str">
        <f t="shared" si="72"/>
        <v/>
      </c>
      <c r="D43" s="26" t="str">
        <f t="shared" si="59"/>
        <v/>
      </c>
      <c r="E43" s="26" t="str">
        <f t="shared" si="73"/>
        <v/>
      </c>
      <c r="F43" s="26" t="str">
        <f t="shared" si="60"/>
        <v/>
      </c>
      <c r="G43" s="26" t="str">
        <f t="shared" si="61"/>
        <v/>
      </c>
      <c r="H43" s="25" t="str">
        <f t="shared" si="62"/>
        <v/>
      </c>
      <c r="J43" s="25">
        <f t="shared" si="74"/>
        <v>46173</v>
      </c>
      <c r="K43" s="26" t="str">
        <f t="shared" si="75"/>
        <v/>
      </c>
      <c r="L43" s="26" t="str">
        <f t="shared" si="63"/>
        <v/>
      </c>
      <c r="M43" s="26" t="str">
        <f t="shared" si="76"/>
        <v/>
      </c>
      <c r="N43" s="26" t="str">
        <f t="shared" si="64"/>
        <v/>
      </c>
      <c r="O43" s="26" t="str">
        <f t="shared" si="65"/>
        <v/>
      </c>
      <c r="P43" s="25" t="str">
        <f t="shared" si="66"/>
        <v/>
      </c>
      <c r="R43" s="25" t="str">
        <f t="shared" si="77"/>
        <v/>
      </c>
      <c r="S43" s="26" t="str">
        <f t="shared" si="78"/>
        <v/>
      </c>
      <c r="T43" s="26" t="str">
        <f t="shared" si="67"/>
        <v/>
      </c>
      <c r="U43" s="26" t="str">
        <f t="shared" si="79"/>
        <v/>
      </c>
      <c r="V43" s="26" t="str">
        <f t="shared" si="68"/>
        <v/>
      </c>
      <c r="W43" s="26" t="str">
        <f t="shared" si="69"/>
        <v/>
      </c>
      <c r="X43" s="25" t="str">
        <f t="shared" si="70"/>
        <v/>
      </c>
      <c r="AA43" s="31"/>
    </row>
    <row r="44" spans="1:32" s="11" customFormat="1" ht="12" x14ac:dyDescent="0.15">
      <c r="B44" s="37"/>
      <c r="C44" s="80" t="s">
        <v>35</v>
      </c>
      <c r="D44" s="75"/>
      <c r="E44" s="75"/>
      <c r="F44" s="75"/>
      <c r="G44" s="75"/>
      <c r="J44" s="43" t="s">
        <v>21</v>
      </c>
      <c r="K44" s="75" t="s">
        <v>34</v>
      </c>
      <c r="L44" s="75"/>
      <c r="M44" s="75"/>
      <c r="N44" s="75"/>
      <c r="O44" s="75"/>
      <c r="P44" s="75"/>
      <c r="Q44" s="75"/>
      <c r="R44" s="75"/>
      <c r="T44" s="11" t="s">
        <v>26</v>
      </c>
      <c r="U44" s="75" t="s">
        <v>23</v>
      </c>
      <c r="V44" s="75"/>
      <c r="W44" s="75"/>
      <c r="X44" s="75"/>
      <c r="AA44" s="31" t="s">
        <v>19</v>
      </c>
    </row>
    <row r="45" spans="1:32" s="11" customFormat="1" ht="12" x14ac:dyDescent="0.15">
      <c r="B45" s="38"/>
      <c r="C45" s="75" t="s">
        <v>22</v>
      </c>
      <c r="D45" s="75"/>
      <c r="E45" s="75"/>
      <c r="F45" s="75"/>
      <c r="G45" s="75"/>
      <c r="J45" s="49"/>
      <c r="K45" s="75"/>
      <c r="L45" s="75"/>
      <c r="M45" s="75"/>
      <c r="N45" s="75"/>
      <c r="O45" s="75"/>
      <c r="T45" s="11" t="s">
        <v>52</v>
      </c>
      <c r="U45" s="75" t="s">
        <v>24</v>
      </c>
      <c r="V45" s="75"/>
      <c r="W45" s="75"/>
      <c r="AA45" s="31"/>
    </row>
    <row r="46" spans="1:32" s="11" customFormat="1" ht="12" x14ac:dyDescent="0.15">
      <c r="B46" s="46"/>
      <c r="C46" s="75" t="s">
        <v>31</v>
      </c>
      <c r="D46" s="75"/>
      <c r="E46" s="75"/>
      <c r="F46" s="75"/>
      <c r="J46" s="49"/>
      <c r="K46" s="75"/>
      <c r="L46" s="75"/>
      <c r="M46" s="75"/>
      <c r="N46" s="75"/>
      <c r="O46" s="75"/>
      <c r="T46" s="11" t="s">
        <v>53</v>
      </c>
      <c r="U46" s="75" t="s">
        <v>25</v>
      </c>
      <c r="V46" s="75"/>
      <c r="W46" s="75"/>
      <c r="AA46" s="31" t="s">
        <v>20</v>
      </c>
    </row>
    <row r="47" spans="1:32" s="11" customFormat="1" x14ac:dyDescent="0.15">
      <c r="A47" s="18"/>
      <c r="B47" s="74">
        <v>42588</v>
      </c>
      <c r="C47" s="74"/>
      <c r="D47" s="21"/>
      <c r="E47" s="76" t="s">
        <v>27</v>
      </c>
      <c r="F47" s="76"/>
      <c r="G47" s="76"/>
      <c r="H47" s="76"/>
      <c r="I47" s="76"/>
      <c r="J47" s="76"/>
      <c r="K47" s="76"/>
      <c r="L47" s="21"/>
      <c r="N47" s="74" t="s">
        <v>40</v>
      </c>
      <c r="O47" s="74"/>
      <c r="P47" s="21"/>
      <c r="Q47" s="76" t="s">
        <v>41</v>
      </c>
      <c r="R47" s="76"/>
      <c r="S47" s="76"/>
      <c r="T47" s="76"/>
      <c r="U47" s="76"/>
      <c r="V47" s="21"/>
      <c r="W47" s="21"/>
      <c r="X47" s="21"/>
      <c r="AA47" s="72" t="s">
        <v>7</v>
      </c>
    </row>
    <row r="48" spans="1:32" s="11" customFormat="1" x14ac:dyDescent="0.15">
      <c r="A48" s="18"/>
      <c r="B48" s="54">
        <v>42589</v>
      </c>
      <c r="C48" s="54"/>
      <c r="D48" s="22"/>
      <c r="E48" s="22" t="s">
        <v>3</v>
      </c>
      <c r="N48" s="53" t="s">
        <v>42</v>
      </c>
      <c r="O48" s="53"/>
      <c r="P48" s="22"/>
      <c r="Q48" s="52" t="s">
        <v>32</v>
      </c>
      <c r="R48" s="52"/>
      <c r="S48" s="52"/>
      <c r="T48" s="52"/>
      <c r="U48" s="52"/>
      <c r="X48" s="22"/>
      <c r="AA48" s="72"/>
    </row>
    <row r="49" spans="1:27" s="11" customFormat="1" x14ac:dyDescent="0.15">
      <c r="A49" s="18"/>
      <c r="B49" s="53">
        <v>42614</v>
      </c>
      <c r="C49" s="53"/>
      <c r="D49" s="34"/>
      <c r="E49" s="52" t="s">
        <v>2</v>
      </c>
      <c r="F49" s="52"/>
      <c r="G49" s="52"/>
      <c r="H49" s="52"/>
      <c r="I49" s="52"/>
      <c r="J49" s="52"/>
      <c r="K49" s="52"/>
      <c r="L49" s="52"/>
      <c r="N49" s="45" t="s">
        <v>43</v>
      </c>
      <c r="Q49" s="52" t="s">
        <v>44</v>
      </c>
      <c r="R49" s="52"/>
      <c r="S49" s="52"/>
      <c r="T49" s="52"/>
      <c r="U49" s="52"/>
      <c r="V49" s="52"/>
      <c r="W49" s="52"/>
      <c r="X49" s="22"/>
      <c r="AA49" s="42"/>
    </row>
    <row r="50" spans="1:27" s="11" customFormat="1" x14ac:dyDescent="0.15">
      <c r="A50" s="18"/>
      <c r="B50" s="40" t="s">
        <v>36</v>
      </c>
      <c r="C50" s="34"/>
      <c r="D50" s="34"/>
      <c r="E50" s="52" t="s">
        <v>37</v>
      </c>
      <c r="F50" s="52"/>
      <c r="G50" s="52"/>
      <c r="H50" s="52"/>
      <c r="I50" s="52"/>
      <c r="J50" s="52"/>
      <c r="K50" s="52"/>
      <c r="N50" s="53">
        <v>45763</v>
      </c>
      <c r="O50" s="53"/>
      <c r="P50" s="22"/>
      <c r="Q50" s="41" t="s">
        <v>38</v>
      </c>
      <c r="R50" s="41"/>
      <c r="S50" s="41"/>
      <c r="T50" s="41"/>
      <c r="U50" s="41"/>
      <c r="V50" s="41"/>
      <c r="W50" s="41"/>
      <c r="X50" s="41"/>
      <c r="AA50" s="31"/>
    </row>
    <row r="51" spans="1:27" s="11" customFormat="1" x14ac:dyDescent="0.15">
      <c r="A51" s="18"/>
      <c r="B51" s="45">
        <v>47081</v>
      </c>
      <c r="E51" s="11" t="s">
        <v>28</v>
      </c>
      <c r="L51" s="22"/>
      <c r="N51" s="53">
        <v>45792</v>
      </c>
      <c r="O51" s="53"/>
      <c r="P51" s="22"/>
      <c r="Q51" s="41" t="s">
        <v>30</v>
      </c>
      <c r="R51" s="41"/>
      <c r="S51" s="41"/>
      <c r="T51" s="41"/>
      <c r="U51" s="41"/>
      <c r="V51" s="41"/>
      <c r="W51" s="41"/>
      <c r="X51" s="41"/>
      <c r="AA51" s="31"/>
    </row>
    <row r="52" spans="1:27" s="11" customFormat="1" x14ac:dyDescent="0.15">
      <c r="A52" s="18"/>
      <c r="B52" s="53">
        <v>42723</v>
      </c>
      <c r="C52" s="53"/>
      <c r="D52" s="53"/>
      <c r="E52" s="52" t="s">
        <v>38</v>
      </c>
      <c r="F52" s="52"/>
      <c r="G52" s="52"/>
      <c r="H52" s="52"/>
      <c r="I52" s="52"/>
      <c r="J52" s="22"/>
      <c r="K52" s="22"/>
      <c r="L52" s="22"/>
      <c r="N52" s="51">
        <v>45795</v>
      </c>
      <c r="O52" s="24"/>
      <c r="P52" s="22"/>
      <c r="Q52" s="52" t="s">
        <v>45</v>
      </c>
      <c r="R52" s="52"/>
      <c r="S52" s="52"/>
      <c r="T52" s="52"/>
      <c r="U52" s="52"/>
      <c r="V52" s="52"/>
      <c r="W52" s="22"/>
      <c r="X52" s="22"/>
      <c r="AA52" s="31"/>
    </row>
    <row r="53" spans="1:27" s="11" customFormat="1" x14ac:dyDescent="0.15">
      <c r="A53" s="18"/>
      <c r="B53" s="22" t="s">
        <v>47</v>
      </c>
      <c r="C53" s="22"/>
      <c r="D53" s="22"/>
      <c r="E53" s="52" t="s">
        <v>39</v>
      </c>
      <c r="F53" s="52"/>
      <c r="G53" s="52"/>
      <c r="H53" s="52"/>
      <c r="K53" s="22"/>
      <c r="L53" s="22"/>
      <c r="N53" s="54" t="s">
        <v>21</v>
      </c>
      <c r="O53" s="54"/>
      <c r="P53" s="22"/>
      <c r="Q53" s="22" t="s">
        <v>21</v>
      </c>
      <c r="R53" s="22" t="s">
        <v>21</v>
      </c>
      <c r="S53" s="22"/>
      <c r="T53" s="22"/>
      <c r="U53" s="22"/>
      <c r="V53" s="22"/>
      <c r="W53" s="22"/>
      <c r="X53" s="22"/>
      <c r="AA53" s="31"/>
    </row>
    <row r="54" spans="1:27" s="11" customFormat="1" x14ac:dyDescent="0.15">
      <c r="A54" s="18"/>
      <c r="B54" s="54" t="s">
        <v>48</v>
      </c>
      <c r="C54" s="54"/>
      <c r="D54" s="22"/>
      <c r="E54" s="52" t="s">
        <v>38</v>
      </c>
      <c r="F54" s="52"/>
      <c r="G54" s="52"/>
      <c r="H54" s="52"/>
      <c r="I54" s="52"/>
      <c r="J54" s="52"/>
      <c r="K54" s="22"/>
      <c r="L54" s="22"/>
      <c r="N54" s="39" t="s">
        <v>21</v>
      </c>
      <c r="O54" s="24"/>
      <c r="P54" s="22"/>
      <c r="Q54" s="52" t="s">
        <v>21</v>
      </c>
      <c r="R54" s="52"/>
      <c r="S54" s="52"/>
      <c r="T54" s="52"/>
      <c r="U54" s="22"/>
      <c r="V54" s="22"/>
      <c r="W54" s="23"/>
      <c r="X54" s="22"/>
      <c r="AA54" s="31"/>
    </row>
    <row r="55" spans="1:27" s="11" customFormat="1" x14ac:dyDescent="0.15">
      <c r="A55" s="18"/>
      <c r="B55" s="51">
        <v>46041</v>
      </c>
      <c r="C55" s="50"/>
      <c r="D55" s="22"/>
      <c r="E55" s="52" t="s">
        <v>29</v>
      </c>
      <c r="F55" s="52"/>
      <c r="G55" s="52"/>
      <c r="H55" s="52"/>
      <c r="I55" s="52"/>
      <c r="J55" s="52"/>
      <c r="K55" s="22"/>
      <c r="L55" s="22"/>
      <c r="N55" s="39" t="s">
        <v>21</v>
      </c>
      <c r="O55" s="24"/>
      <c r="P55" s="22"/>
      <c r="Q55" s="41" t="s">
        <v>21</v>
      </c>
      <c r="R55" s="41" t="s">
        <v>21</v>
      </c>
      <c r="S55" s="41"/>
      <c r="T55" s="41"/>
      <c r="U55" s="41"/>
      <c r="V55" s="41"/>
      <c r="W55" s="41"/>
      <c r="X55" s="41"/>
      <c r="AA55" s="31"/>
    </row>
    <row r="56" spans="1:27" s="11" customFormat="1" x14ac:dyDescent="0.15">
      <c r="A56" s="18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N56" s="39" t="s">
        <v>21</v>
      </c>
      <c r="O56" s="24"/>
      <c r="P56" s="22"/>
      <c r="Q56" s="22" t="s">
        <v>21</v>
      </c>
      <c r="R56" s="22"/>
      <c r="S56" s="22"/>
      <c r="T56" s="22"/>
      <c r="U56" s="22"/>
      <c r="V56" s="22"/>
      <c r="W56" s="22"/>
      <c r="X56" s="22"/>
      <c r="AA56" s="31"/>
    </row>
    <row r="57" spans="1:27" s="11" customFormat="1" ht="16" x14ac:dyDescent="0.2">
      <c r="A57" s="18"/>
      <c r="B57" s="81" t="s">
        <v>49</v>
      </c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AA57" s="31"/>
    </row>
    <row r="58" spans="1:27" s="11" customFormat="1" x14ac:dyDescent="0.15">
      <c r="A58" s="18"/>
      <c r="B58" s="79" t="s">
        <v>54</v>
      </c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AA58" s="31"/>
    </row>
    <row r="59" spans="1:27" x14ac:dyDescent="0.15">
      <c r="B59" s="77" t="s">
        <v>51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</row>
    <row r="60" spans="1:27" x14ac:dyDescent="0.15">
      <c r="B60" s="78" t="s">
        <v>50</v>
      </c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</row>
    <row r="91" spans="1:1" x14ac:dyDescent="0.15">
      <c r="A91" t="s">
        <v>33</v>
      </c>
    </row>
  </sheetData>
  <mergeCells count="65">
    <mergeCell ref="B59:X59"/>
    <mergeCell ref="B60:Y60"/>
    <mergeCell ref="B58:X58"/>
    <mergeCell ref="B18:H18"/>
    <mergeCell ref="R9:X9"/>
    <mergeCell ref="E55:J55"/>
    <mergeCell ref="C44:G44"/>
    <mergeCell ref="N47:O47"/>
    <mergeCell ref="N48:O48"/>
    <mergeCell ref="C46:F46"/>
    <mergeCell ref="B57:Y57"/>
    <mergeCell ref="Q49:W49"/>
    <mergeCell ref="N50:O50"/>
    <mergeCell ref="N51:O51"/>
    <mergeCell ref="B54:C54"/>
    <mergeCell ref="Q54:T54"/>
    <mergeCell ref="R36:X36"/>
    <mergeCell ref="B47:C47"/>
    <mergeCell ref="B48:C48"/>
    <mergeCell ref="B49:C49"/>
    <mergeCell ref="U44:X44"/>
    <mergeCell ref="U45:W45"/>
    <mergeCell ref="U46:W46"/>
    <mergeCell ref="E49:L49"/>
    <mergeCell ref="E47:K47"/>
    <mergeCell ref="Q47:U47"/>
    <mergeCell ref="Q48:U48"/>
    <mergeCell ref="K44:R44"/>
    <mergeCell ref="K45:O45"/>
    <mergeCell ref="C45:G45"/>
    <mergeCell ref="K46:O46"/>
    <mergeCell ref="AA5:AA6"/>
    <mergeCell ref="AA26:AA31"/>
    <mergeCell ref="AA47:AA48"/>
    <mergeCell ref="AA14:AA17"/>
    <mergeCell ref="AA21:AA25"/>
    <mergeCell ref="AA7:AA9"/>
    <mergeCell ref="AA10:AA13"/>
    <mergeCell ref="AA18:AA20"/>
    <mergeCell ref="J18:P18"/>
    <mergeCell ref="R18:X18"/>
    <mergeCell ref="B27:H27"/>
    <mergeCell ref="B9:H9"/>
    <mergeCell ref="J9:P9"/>
    <mergeCell ref="Q52:V52"/>
    <mergeCell ref="E53:H53"/>
    <mergeCell ref="A1:M1"/>
    <mergeCell ref="B4:C4"/>
    <mergeCell ref="G4:K4"/>
    <mergeCell ref="Q4:S4"/>
    <mergeCell ref="U4:X4"/>
    <mergeCell ref="A2:M2"/>
    <mergeCell ref="D4:E4"/>
    <mergeCell ref="L4:M4"/>
    <mergeCell ref="B7:X7"/>
    <mergeCell ref="J27:P27"/>
    <mergeCell ref="R27:X27"/>
    <mergeCell ref="B36:H36"/>
    <mergeCell ref="J36:P36"/>
    <mergeCell ref="B8:X8"/>
    <mergeCell ref="E54:J54"/>
    <mergeCell ref="E50:K50"/>
    <mergeCell ref="E52:I52"/>
    <mergeCell ref="B52:D52"/>
    <mergeCell ref="N53:O53"/>
  </mergeCells>
  <phoneticPr fontId="0" type="noConversion"/>
  <conditionalFormatting sqref="B11:H16 J11:P16 R11:X16 B20:H25 J20:P25 R20:X25 B29:H34 J29:P34 R29:X34 B38:H43 J38:P43 R38:X43">
    <cfRule type="expression" dxfId="1" priority="1" stopIfTrue="1">
      <formula>OR(WEEKDAY(B11,1)=1,WEEKDAY(B11,1)=7)</formula>
    </cfRule>
    <cfRule type="cellIs" dxfId="0" priority="2" stopIfTrue="1" operator="equal">
      <formula>""</formula>
    </cfRule>
  </conditionalFormatting>
  <hyperlinks>
    <hyperlink ref="A2" r:id="rId1" xr:uid="{00000000-0004-0000-0000-000000000000}"/>
  </hyperlinks>
  <printOptions horizontalCentered="1"/>
  <pageMargins left="0.25" right="0.25" top="0.5" bottom="0.25" header="0.5" footer="0.25"/>
  <pageSetup scale="95" fitToHeight="0" orientation="portrait" r:id="rId2"/>
  <headerFooter alignWithMargins="0">
    <oddFooter>&amp;L&amp;8&amp;K00-049Calendar Templates by Vertex42.com&amp;R&amp;8&amp;K00-049http://www.vertex42.com/calendars/school-calendar.html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YearlyCalendar</vt:lpstr>
      <vt:lpstr>month</vt:lpstr>
      <vt:lpstr>YearlyCalendar!Print_Area</vt:lpstr>
      <vt:lpstr>startday</vt:lpstr>
      <vt:lpstr>year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Year Calendar Template</dc:title>
  <dc:creator>Vertex42.com</dc:creator>
  <dc:description>(c) 2007-2014 Vertex42 LLC. All Rights Reserved.</dc:description>
  <cp:lastModifiedBy>Clark, Denise</cp:lastModifiedBy>
  <cp:lastPrinted>2025-01-27T13:09:41Z</cp:lastPrinted>
  <dcterms:created xsi:type="dcterms:W3CDTF">2004-08-16T18:44:14Z</dcterms:created>
  <dcterms:modified xsi:type="dcterms:W3CDTF">2025-01-27T18:06:50Z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2007-2014 Vertex42 LLC</vt:lpwstr>
  </property>
  <property fmtid="{D5CDD505-2E9C-101B-9397-08002B2CF9AE}" pid="3" name="Version">
    <vt:lpwstr>1.3.0</vt:lpwstr>
  </property>
</Properties>
</file>