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48" activeTab="0"/>
  </bookViews>
  <sheets>
    <sheet name="QUOTE SHEET" sheetId="1" r:id="rId1"/>
    <sheet name="Sheet1" sheetId="2" r:id="rId2"/>
  </sheets>
  <definedNames>
    <definedName name="_xlnm.Print_Area" localSheetId="0">'QUOTE SHEET'!$A$1:$I$59</definedName>
    <definedName name="_xlnm.Print_Titles" localSheetId="0">'QUOTE SHEET'!$1:$19</definedName>
  </definedNames>
  <calcPr fullCalcOnLoad="1"/>
</workbook>
</file>

<file path=xl/sharedStrings.xml><?xml version="1.0" encoding="utf-8"?>
<sst xmlns="http://schemas.openxmlformats.org/spreadsheetml/2006/main" count="99" uniqueCount="92">
  <si>
    <t>DATE</t>
  </si>
  <si>
    <t>DESCRIPTION</t>
  </si>
  <si>
    <t>CUSTOMER ID</t>
  </si>
  <si>
    <t>UNIT PRICE</t>
  </si>
  <si>
    <t>LINE TOTAL</t>
  </si>
  <si>
    <t>QUANTITY</t>
  </si>
  <si>
    <t>JOB</t>
  </si>
  <si>
    <t>SUBTOTAL</t>
  </si>
  <si>
    <t>SALES TAX</t>
  </si>
  <si>
    <t>TOTAL</t>
  </si>
  <si>
    <t>SALESPERSON</t>
  </si>
  <si>
    <t>TO</t>
  </si>
  <si>
    <t>975 East New Circle Road</t>
  </si>
  <si>
    <t>Lexington, KY 40505</t>
  </si>
  <si>
    <t>SHIP TO</t>
  </si>
  <si>
    <t>Delivery Date</t>
  </si>
  <si>
    <t>Payment Terms</t>
  </si>
  <si>
    <t>Purchase Order #:</t>
  </si>
  <si>
    <t>Title:</t>
  </si>
  <si>
    <t>Print Name:</t>
  </si>
  <si>
    <t>Signature:</t>
  </si>
  <si>
    <t>Date:</t>
  </si>
  <si>
    <t>YOUR SIGNATURE &amp; PURCHASE ORDER CONFIRMS ORDER.</t>
  </si>
  <si>
    <t>LINE TOTALS</t>
  </si>
  <si>
    <t>ITEM #</t>
  </si>
  <si>
    <t>Make all checks payable to Paul Miller Ford Inc.</t>
  </si>
  <si>
    <t>THANK YOU FOR YOUR BUSINESS!</t>
  </si>
  <si>
    <t>sam@paulmillergroup.com</t>
  </si>
  <si>
    <t>859.351.6970</t>
  </si>
  <si>
    <t>SIMPSON</t>
  </si>
  <si>
    <t>DEAL#</t>
  </si>
  <si>
    <t>STATE CONTRACT #</t>
  </si>
  <si>
    <t>DO#</t>
  </si>
  <si>
    <t>QUOTE</t>
  </si>
  <si>
    <t>TBD</t>
  </si>
  <si>
    <t>PREFERRED EQUIPMENT GROUP</t>
  </si>
  <si>
    <t>10 SPEED AUTOMATIC TRANSMISSION</t>
  </si>
  <si>
    <t>XL TRIM</t>
  </si>
  <si>
    <t>MA 758 2300000801</t>
  </si>
  <si>
    <t>UPON RECEIPT/NET 30</t>
  </si>
  <si>
    <t>ORDER TO DELIVERY</t>
  </si>
  <si>
    <t>2024 FORD TRANSIT MR PASS</t>
  </si>
  <si>
    <t>X2C</t>
  </si>
  <si>
    <t>3.5L PFDI V6 ENGINE</t>
  </si>
  <si>
    <t>44U</t>
  </si>
  <si>
    <t>301A</t>
  </si>
  <si>
    <t>235/65 R 16 BSW TIRES</t>
  </si>
  <si>
    <t>TC8</t>
  </si>
  <si>
    <t>3.73 NON-LIMITED SLIP AXLE</t>
  </si>
  <si>
    <t>X73</t>
  </si>
  <si>
    <t>9500# GVWR</t>
  </si>
  <si>
    <t>20C</t>
  </si>
  <si>
    <t>BACKUP ALARM</t>
  </si>
  <si>
    <t>43B</t>
  </si>
  <si>
    <t>REVERSE SENSING SYSTEM</t>
  </si>
  <si>
    <t>43R</t>
  </si>
  <si>
    <t>HD TARILER TOW PACKAGE</t>
  </si>
  <si>
    <t>53B</t>
  </si>
  <si>
    <t>FRONT FOG LAMPS</t>
  </si>
  <si>
    <t>55D</t>
  </si>
  <si>
    <t>SYNC 4 W/ NAVIGATION</t>
  </si>
  <si>
    <t>58E</t>
  </si>
  <si>
    <t>360-DEG CAMERA</t>
  </si>
  <si>
    <t>61D</t>
  </si>
  <si>
    <t>TRAILER BRAKE CONTROLLER</t>
  </si>
  <si>
    <t>67D</t>
  </si>
  <si>
    <t>LARGE CENTER CONSOLE</t>
  </si>
  <si>
    <t>67E</t>
  </si>
  <si>
    <t>REMOTE START</t>
  </si>
  <si>
    <t>68B</t>
  </si>
  <si>
    <t>EXTRA LONG RUNNING BOARDS</t>
  </si>
  <si>
    <t>68J</t>
  </si>
  <si>
    <t>2 ADDITIONAL KEYS</t>
  </si>
  <si>
    <t>86F</t>
  </si>
  <si>
    <t>PRIVACY GLASS</t>
  </si>
  <si>
    <t>92E</t>
  </si>
  <si>
    <t>FLEX FUEL CAP</t>
  </si>
  <si>
    <t>98F</t>
  </si>
  <si>
    <t>INTERIOR - PALAZZO GRAY VINYL</t>
  </si>
  <si>
    <t>VK/21P</t>
  </si>
  <si>
    <t>2024 FORD TRANSIT 350 MR PASSENGER XL RWD 148''WB</t>
  </si>
  <si>
    <t>SHORT ARM PWR ADJ, MANUAL FOLD HTD W/TURN SIGNAL</t>
  </si>
  <si>
    <t>EXTERIOR - OXFORD WHITE</t>
  </si>
  <si>
    <t>YZ</t>
  </si>
  <si>
    <t>9 PASSENGER RE-CLASSIFY - MOBILITYWORKS</t>
  </si>
  <si>
    <t>RECERT</t>
  </si>
  <si>
    <t>ALLEN CO SCHOOLS</t>
  </si>
  <si>
    <t>ATTN: BRIAN CARTER</t>
  </si>
  <si>
    <t>570 OLIVER STREET</t>
  </si>
  <si>
    <t>SCOTTSVILLE, KY 42164</t>
  </si>
  <si>
    <t>270-618-3181</t>
  </si>
  <si>
    <t>brian.carter@allen.kyschools.us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</si>
</sst>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rebuchet MS"/>
      <family val="2"/>
    </font>
    <font>
      <sz val="10"/>
      <color indexed="46"/>
      <name val="Trebuchet MS"/>
      <family val="2"/>
    </font>
    <font>
      <b/>
      <sz val="10"/>
      <name val="Trebuchet MS"/>
      <family val="2"/>
    </font>
    <font>
      <b/>
      <i/>
      <sz val="10"/>
      <color indexed="46"/>
      <name val="Trebuchet MS"/>
      <family val="2"/>
    </font>
    <font>
      <b/>
      <sz val="10"/>
      <color indexed="41"/>
      <name val="Trebuchet MS"/>
      <family val="2"/>
    </font>
    <font>
      <i/>
      <sz val="10"/>
      <name val="Trebuchet MS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Trebuchet MS"/>
      <family val="2"/>
    </font>
    <font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rebuchet MS"/>
      <family val="2"/>
    </font>
    <font>
      <b/>
      <sz val="20"/>
      <color rgb="FFFF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7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theme="3"/>
      </left>
      <right style="thin">
        <color theme="3"/>
      </right>
      <top style="medium">
        <color indexed="54"/>
      </top>
      <bottom style="thin">
        <color indexed="62"/>
      </bottom>
    </border>
    <border>
      <left/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theme="3"/>
      </left>
      <right style="thin">
        <color theme="3"/>
      </right>
      <top style="thin">
        <color indexed="54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/>
      <right/>
      <top style="thin">
        <color indexed="62"/>
      </top>
      <bottom style="thin">
        <color indexed="62"/>
      </bottom>
    </border>
    <border>
      <left style="thin">
        <color indexed="62"/>
      </left>
      <right/>
      <top style="medium">
        <color indexed="62"/>
      </top>
      <bottom style="thin">
        <color indexed="62"/>
      </bottom>
    </border>
    <border>
      <left/>
      <right/>
      <top style="medium">
        <color indexed="62"/>
      </top>
      <bottom style="thin">
        <color indexed="62"/>
      </bottom>
    </border>
    <border>
      <left/>
      <right style="thin">
        <color theme="3"/>
      </right>
      <top style="medium">
        <color indexed="54"/>
      </top>
      <bottom style="thin">
        <color indexed="62"/>
      </bottom>
    </border>
    <border>
      <left/>
      <right style="thin">
        <color theme="3"/>
      </right>
      <top style="thin">
        <color indexed="54"/>
      </top>
      <bottom style="thin">
        <color indexed="62"/>
      </bottom>
    </border>
    <border>
      <left/>
      <right/>
      <top style="thin"/>
      <bottom style="thin"/>
    </border>
    <border>
      <left/>
      <right/>
      <top/>
      <bottom style="medium">
        <color indexed="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 indent="1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wrapText="1"/>
      <protection locked="0"/>
    </xf>
    <xf numFmtId="165" fontId="2" fillId="0" borderId="15" xfId="0" applyNumberFormat="1" applyFont="1" applyFill="1" applyBorder="1" applyAlignment="1" applyProtection="1">
      <alignment horizontal="center"/>
      <protection locked="0"/>
    </xf>
    <xf numFmtId="2" fontId="2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 wrapText="1"/>
      <protection locked="0"/>
    </xf>
    <xf numFmtId="44" fontId="2" fillId="33" borderId="0" xfId="0" applyNumberFormat="1" applyFont="1" applyFill="1" applyBorder="1" applyAlignment="1" applyProtection="1">
      <alignment horizontal="center"/>
      <protection locked="0"/>
    </xf>
    <xf numFmtId="0" fontId="4" fillId="35" borderId="15" xfId="0" applyFont="1" applyFill="1" applyBorder="1" applyAlignment="1" applyProtection="1">
      <alignment horizontal="center" vertical="center"/>
      <protection locked="0"/>
    </xf>
    <xf numFmtId="0" fontId="4" fillId="35" borderId="16" xfId="0" applyFont="1" applyFill="1" applyBorder="1" applyAlignment="1" applyProtection="1">
      <alignment horizontal="center" vertical="center"/>
      <protection locked="0"/>
    </xf>
    <xf numFmtId="2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44" fontId="2" fillId="0" borderId="17" xfId="0" applyNumberFormat="1" applyFont="1" applyFill="1" applyBorder="1" applyAlignment="1">
      <alignment horizontal="center"/>
    </xf>
    <xf numFmtId="44" fontId="2" fillId="36" borderId="15" xfId="0" applyNumberFormat="1" applyFont="1" applyFill="1" applyBorder="1" applyAlignment="1">
      <alignment horizontal="center"/>
    </xf>
    <xf numFmtId="43" fontId="2" fillId="0" borderId="17" xfId="0" applyNumberFormat="1" applyFont="1" applyFill="1" applyBorder="1" applyAlignment="1">
      <alignment horizontal="center"/>
    </xf>
    <xf numFmtId="43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43" fontId="2" fillId="0" borderId="19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43" fontId="2" fillId="0" borderId="15" xfId="0" applyNumberFormat="1" applyFont="1" applyFill="1" applyBorder="1" applyAlignment="1">
      <alignment horizontal="center"/>
    </xf>
    <xf numFmtId="44" fontId="4" fillId="36" borderId="15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ont="1" applyAlignment="1">
      <alignment/>
    </xf>
    <xf numFmtId="14" fontId="2" fillId="0" borderId="16" xfId="0" applyNumberFormat="1" applyFont="1" applyFill="1" applyBorder="1" applyAlignment="1" applyProtection="1">
      <alignment horizontal="center" wrapText="1"/>
      <protection locked="0"/>
    </xf>
    <xf numFmtId="0" fontId="2" fillId="34" borderId="0" xfId="0" applyFont="1" applyFill="1" applyAlignment="1">
      <alignment horizontal="center"/>
    </xf>
    <xf numFmtId="0" fontId="2" fillId="0" borderId="15" xfId="0" applyFont="1" applyFill="1" applyBorder="1" applyAlignment="1" quotePrefix="1">
      <alignment horizontal="center" wrapText="1"/>
    </xf>
    <xf numFmtId="0" fontId="2" fillId="0" borderId="17" xfId="0" applyFont="1" applyFill="1" applyBorder="1" applyAlignment="1" applyProtection="1">
      <alignment horizontal="center" wrapText="1"/>
      <protection locked="0"/>
    </xf>
    <xf numFmtId="0" fontId="0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/>
    </xf>
    <xf numFmtId="43" fontId="2" fillId="0" borderId="17" xfId="0" applyNumberFormat="1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0" xfId="57" applyFont="1" applyAlignment="1" applyProtection="1">
      <alignment horizontal="left"/>
      <protection locked="0"/>
    </xf>
    <xf numFmtId="0" fontId="4" fillId="35" borderId="21" xfId="0" applyFont="1" applyFill="1" applyBorder="1" applyAlignment="1" applyProtection="1">
      <alignment horizontal="center" vertical="center"/>
      <protection locked="0"/>
    </xf>
    <xf numFmtId="0" fontId="4" fillId="35" borderId="22" xfId="0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 applyProtection="1">
      <alignment horizontal="center"/>
      <protection locked="0"/>
    </xf>
    <xf numFmtId="0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 wrapText="1"/>
      <protection locked="0"/>
    </xf>
    <xf numFmtId="0" fontId="2" fillId="0" borderId="20" xfId="0" applyFont="1" applyFill="1" applyBorder="1" applyAlignment="1" applyProtection="1">
      <alignment horizontal="center" wrapText="1"/>
      <protection locked="0"/>
    </xf>
    <xf numFmtId="0" fontId="2" fillId="0" borderId="24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2" fillId="3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39" fillId="0" borderId="26" xfId="53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left" inden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39" fillId="0" borderId="0" xfId="53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4" fillId="35" borderId="17" xfId="0" applyFont="1" applyFill="1" applyBorder="1" applyAlignment="1" applyProtection="1">
      <alignment horizontal="center" vertical="center"/>
      <protection locked="0"/>
    </xf>
    <xf numFmtId="0" fontId="4" fillId="35" borderId="20" xfId="0" applyFont="1" applyFill="1" applyBorder="1" applyAlignment="1" applyProtection="1">
      <alignment horizontal="center" vertical="center"/>
      <protection locked="0"/>
    </xf>
    <xf numFmtId="0" fontId="4" fillId="35" borderId="16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9525</xdr:rowOff>
    </xdr:from>
    <xdr:to>
      <xdr:col>9</xdr:col>
      <xdr:colOff>0</xdr:colOff>
      <xdr:row>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9525" y="9525"/>
          <a:ext cx="9153525" cy="1123950"/>
        </a:xfrm>
        <a:prstGeom prst="rect">
          <a:avLst/>
        </a:prstGeom>
        <a:gradFill rotWithShape="1">
          <a:gsLst>
            <a:gs pos="0">
              <a:srgbClr val="5B7CC6"/>
            </a:gs>
            <a:gs pos="100000">
              <a:srgbClr val="002463"/>
            </a:gs>
          </a:gsLst>
          <a:path path="rect">
            <a:fillToRect l="50000" t="50000" r="50000" b="50000"/>
          </a:path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2</xdr:row>
      <xdr:rowOff>95250</xdr:rowOff>
    </xdr:from>
    <xdr:to>
      <xdr:col>7</xdr:col>
      <xdr:colOff>161925</xdr:colOff>
      <xdr:row>3</xdr:row>
      <xdr:rowOff>57150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1514475" y="847725"/>
          <a:ext cx="49720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1866900</xdr:colOff>
      <xdr:row>0</xdr:row>
      <xdr:rowOff>19050</xdr:rowOff>
    </xdr:from>
    <xdr:to>
      <xdr:col>6</xdr:col>
      <xdr:colOff>942975</xdr:colOff>
      <xdr:row>4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9050"/>
          <a:ext cx="2990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@paulmillergroup.com" TargetMode="External" /><Relationship Id="rId2" Type="http://schemas.openxmlformats.org/officeDocument/2006/relationships/hyperlink" Target="mailto:brian.carter@allen.kyschools.u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showGridLines="0" tabSelected="1" zoomScalePageLayoutView="0" workbookViewId="0" topLeftCell="A1">
      <selection activeCell="D10" sqref="D10:D12"/>
    </sheetView>
  </sheetViews>
  <sheetFormatPr defaultColWidth="9.140625" defaultRowHeight="12.75"/>
  <cols>
    <col min="1" max="1" width="9.7109375" style="2" customWidth="1"/>
    <col min="2" max="2" width="7.7109375" style="2" customWidth="1"/>
    <col min="3" max="3" width="31.00390625" style="2" customWidth="1"/>
    <col min="4" max="4" width="16.28125" style="2" customWidth="1"/>
    <col min="5" max="6" width="5.7109375" style="2" customWidth="1"/>
    <col min="7" max="7" width="18.7109375" style="2" customWidth="1"/>
    <col min="8" max="8" width="19.7109375" style="2" customWidth="1"/>
    <col min="9" max="9" width="22.8515625" style="2" customWidth="1"/>
    <col min="10" max="16384" width="9.140625" style="2" customWidth="1"/>
  </cols>
  <sheetData>
    <row r="1" spans="1:9" ht="42.75" customHeight="1">
      <c r="A1" s="96"/>
      <c r="B1" s="96"/>
      <c r="C1" s="96"/>
      <c r="D1" s="96"/>
      <c r="E1" s="96"/>
      <c r="F1" s="96"/>
      <c r="G1" s="96"/>
      <c r="H1" s="96"/>
      <c r="I1" s="96"/>
    </row>
    <row r="2" spans="1:9" ht="16.5" customHeight="1">
      <c r="A2" s="97"/>
      <c r="B2" s="97"/>
      <c r="C2" s="91"/>
      <c r="D2" s="91"/>
      <c r="E2" s="91"/>
      <c r="F2" s="91"/>
      <c r="G2" s="91"/>
      <c r="H2" s="91"/>
      <c r="I2" s="91"/>
    </row>
    <row r="3" spans="1:9" ht="16.5" customHeight="1">
      <c r="A3" s="98"/>
      <c r="B3" s="98"/>
      <c r="C3" s="91"/>
      <c r="D3" s="91"/>
      <c r="E3" s="91"/>
      <c r="F3" s="91"/>
      <c r="G3" s="91"/>
      <c r="H3" s="91"/>
      <c r="I3" s="91"/>
    </row>
    <row r="4" spans="1:9" ht="13.5" customHeight="1">
      <c r="A4" s="89"/>
      <c r="B4" s="89"/>
      <c r="C4" s="89"/>
      <c r="D4" s="89"/>
      <c r="E4" s="89"/>
      <c r="F4" s="89"/>
      <c r="G4" s="89"/>
      <c r="H4" s="89"/>
      <c r="I4" s="89"/>
    </row>
    <row r="5" spans="1:9" ht="13.5" customHeight="1">
      <c r="A5" s="89" t="s">
        <v>12</v>
      </c>
      <c r="B5" s="89"/>
      <c r="C5" s="89"/>
      <c r="D5" s="15"/>
      <c r="E5" s="15"/>
      <c r="F5" s="9"/>
      <c r="G5" s="16"/>
      <c r="H5" s="92"/>
      <c r="I5" s="92"/>
    </row>
    <row r="6" spans="1:9" ht="13.5" customHeight="1">
      <c r="A6" s="89" t="s">
        <v>13</v>
      </c>
      <c r="B6" s="89"/>
      <c r="C6" s="89"/>
      <c r="D6" s="15"/>
      <c r="E6" s="15"/>
      <c r="F6" s="9"/>
      <c r="G6" s="16" t="s">
        <v>0</v>
      </c>
      <c r="H6" s="90">
        <f ca="1">TODAY()</f>
        <v>45251</v>
      </c>
      <c r="I6" s="90"/>
    </row>
    <row r="7" spans="1:9" ht="13.5" customHeight="1">
      <c r="A7" s="91" t="s">
        <v>28</v>
      </c>
      <c r="B7" s="91"/>
      <c r="C7" s="16"/>
      <c r="D7" s="16"/>
      <c r="E7" s="16"/>
      <c r="F7" s="16"/>
      <c r="G7" s="16" t="s">
        <v>2</v>
      </c>
      <c r="H7" s="92"/>
      <c r="I7" s="92"/>
    </row>
    <row r="8" spans="1:9" ht="13.5" customHeight="1">
      <c r="A8" s="93" t="s">
        <v>27</v>
      </c>
      <c r="B8" s="94"/>
      <c r="C8" s="94"/>
      <c r="D8" s="15"/>
      <c r="E8" s="15"/>
      <c r="F8" s="15"/>
      <c r="G8" s="57" t="s">
        <v>31</v>
      </c>
      <c r="H8" s="16" t="s">
        <v>38</v>
      </c>
      <c r="I8" s="16"/>
    </row>
    <row r="9" spans="1:9" ht="13.5" customHeight="1">
      <c r="A9" s="91"/>
      <c r="B9" s="91"/>
      <c r="C9" s="91"/>
      <c r="D9" s="91"/>
      <c r="E9" s="91"/>
      <c r="F9" s="91"/>
      <c r="G9" s="91"/>
      <c r="H9" s="91"/>
      <c r="I9" s="91"/>
    </row>
    <row r="10" spans="1:9" ht="13.5" customHeight="1">
      <c r="A10" s="17" t="s">
        <v>11</v>
      </c>
      <c r="B10" s="65" t="s">
        <v>86</v>
      </c>
      <c r="C10" s="65"/>
      <c r="D10" s="95" t="s">
        <v>33</v>
      </c>
      <c r="E10" s="18"/>
      <c r="F10" s="18"/>
      <c r="G10" s="17" t="s">
        <v>14</v>
      </c>
      <c r="H10" s="65" t="s">
        <v>86</v>
      </c>
      <c r="I10" s="65"/>
    </row>
    <row r="11" spans="1:9" ht="13.5" customHeight="1">
      <c r="A11" s="19"/>
      <c r="B11" s="65" t="s">
        <v>87</v>
      </c>
      <c r="C11" s="65"/>
      <c r="D11" s="95"/>
      <c r="E11" s="18"/>
      <c r="F11" s="18"/>
      <c r="G11" s="20"/>
      <c r="H11" s="65" t="s">
        <v>87</v>
      </c>
      <c r="I11" s="65"/>
    </row>
    <row r="12" spans="1:9" ht="13.5" customHeight="1">
      <c r="A12" s="21"/>
      <c r="B12" s="65" t="s">
        <v>88</v>
      </c>
      <c r="C12" s="65"/>
      <c r="D12" s="95"/>
      <c r="E12" s="18"/>
      <c r="F12" s="18"/>
      <c r="G12" s="20"/>
      <c r="H12" s="65" t="s">
        <v>88</v>
      </c>
      <c r="I12" s="65"/>
    </row>
    <row r="13" spans="1:9" ht="13.5" customHeight="1">
      <c r="A13" s="21"/>
      <c r="B13" s="65" t="s">
        <v>89</v>
      </c>
      <c r="C13" s="65"/>
      <c r="D13" s="58" t="s">
        <v>40</v>
      </c>
      <c r="E13" s="18"/>
      <c r="F13" s="18"/>
      <c r="G13" s="20"/>
      <c r="H13" s="65" t="s">
        <v>89</v>
      </c>
      <c r="I13" s="65"/>
    </row>
    <row r="14" spans="1:9" ht="13.5" customHeight="1">
      <c r="A14" s="21"/>
      <c r="B14" s="65" t="s">
        <v>90</v>
      </c>
      <c r="C14" s="65"/>
      <c r="D14" s="58"/>
      <c r="E14" s="18"/>
      <c r="F14" s="18"/>
      <c r="G14" s="20"/>
      <c r="H14" s="65" t="s">
        <v>90</v>
      </c>
      <c r="I14" s="65"/>
    </row>
    <row r="15" spans="1:9" ht="13.5" customHeight="1" thickBot="1">
      <c r="A15" s="87" t="s">
        <v>91</v>
      </c>
      <c r="B15" s="88"/>
      <c r="C15" s="88"/>
      <c r="D15" s="88"/>
      <c r="E15" s="88"/>
      <c r="F15" s="88"/>
      <c r="G15" s="88"/>
      <c r="H15" s="88"/>
      <c r="I15" s="88"/>
    </row>
    <row r="16" spans="1:9" ht="15.75" customHeight="1">
      <c r="A16" s="66" t="s">
        <v>10</v>
      </c>
      <c r="B16" s="86"/>
      <c r="C16" s="22" t="s">
        <v>6</v>
      </c>
      <c r="D16" s="66" t="s">
        <v>30</v>
      </c>
      <c r="E16" s="67"/>
      <c r="F16" s="68"/>
      <c r="G16" s="23" t="s">
        <v>32</v>
      </c>
      <c r="H16" s="24" t="s">
        <v>15</v>
      </c>
      <c r="I16" s="22" t="s">
        <v>16</v>
      </c>
    </row>
    <row r="17" spans="1:9" ht="15.75" customHeight="1">
      <c r="A17" s="69" t="s">
        <v>29</v>
      </c>
      <c r="B17" s="70"/>
      <c r="C17" s="53" t="s">
        <v>41</v>
      </c>
      <c r="D17" s="71" t="s">
        <v>34</v>
      </c>
      <c r="E17" s="72"/>
      <c r="F17" s="73"/>
      <c r="G17" s="25" t="s">
        <v>34</v>
      </c>
      <c r="H17" s="50" t="s">
        <v>34</v>
      </c>
      <c r="I17" s="26" t="s">
        <v>39</v>
      </c>
    </row>
    <row r="18" spans="1:9" s="5" customFormat="1" ht="15.75" customHeight="1">
      <c r="A18" s="27"/>
      <c r="B18" s="27"/>
      <c r="C18" s="28"/>
      <c r="D18" s="28"/>
      <c r="E18" s="28"/>
      <c r="F18" s="28"/>
      <c r="G18" s="28"/>
      <c r="H18" s="28"/>
      <c r="I18" s="29"/>
    </row>
    <row r="19" spans="1:9" ht="15.75" customHeight="1">
      <c r="A19" s="30" t="s">
        <v>5</v>
      </c>
      <c r="B19" s="99" t="s">
        <v>1</v>
      </c>
      <c r="C19" s="100"/>
      <c r="D19" s="101"/>
      <c r="E19" s="99" t="s">
        <v>24</v>
      </c>
      <c r="F19" s="101"/>
      <c r="G19" s="31"/>
      <c r="H19" s="30" t="s">
        <v>3</v>
      </c>
      <c r="I19" s="30" t="s">
        <v>4</v>
      </c>
    </row>
    <row r="20" spans="1:9" ht="15.75" customHeight="1">
      <c r="A20" s="32">
        <v>1</v>
      </c>
      <c r="B20" s="62" t="s">
        <v>80</v>
      </c>
      <c r="C20" s="102"/>
      <c r="D20" s="103"/>
      <c r="E20" s="63" t="s">
        <v>42</v>
      </c>
      <c r="F20" s="64"/>
      <c r="G20" s="52"/>
      <c r="H20" s="34">
        <v>56309.56</v>
      </c>
      <c r="I20" s="35">
        <f aca="true" t="shared" si="0" ref="I20:I26">IF(SUM(A20)&gt;0,SUM(A20*H20),"")</f>
        <v>56309.56</v>
      </c>
    </row>
    <row r="21" spans="1:9" ht="15.75" customHeight="1">
      <c r="A21" s="32"/>
      <c r="B21" s="62" t="s">
        <v>43</v>
      </c>
      <c r="C21" s="60"/>
      <c r="D21" s="61"/>
      <c r="E21" s="63">
        <v>998</v>
      </c>
      <c r="F21" s="64"/>
      <c r="G21" s="33"/>
      <c r="H21" s="36"/>
      <c r="I21" s="35"/>
    </row>
    <row r="22" spans="1:9" ht="15.75" customHeight="1">
      <c r="A22" s="32"/>
      <c r="B22" s="62" t="s">
        <v>36</v>
      </c>
      <c r="C22" s="60"/>
      <c r="D22" s="61"/>
      <c r="E22" s="63" t="s">
        <v>44</v>
      </c>
      <c r="F22" s="64"/>
      <c r="G22" s="33"/>
      <c r="H22" s="36"/>
      <c r="I22" s="35">
        <f>IF(SUM(A22)&gt;0,SUM(A22*H22),"")</f>
      </c>
    </row>
    <row r="23" spans="1:9" ht="15.75" customHeight="1">
      <c r="A23" s="32"/>
      <c r="B23" s="62" t="s">
        <v>35</v>
      </c>
      <c r="C23" s="102"/>
      <c r="D23" s="103"/>
      <c r="E23" s="63" t="s">
        <v>45</v>
      </c>
      <c r="F23" s="64"/>
      <c r="G23" s="33"/>
      <c r="H23" s="36"/>
      <c r="I23" s="35">
        <f t="shared" si="0"/>
      </c>
    </row>
    <row r="24" spans="1:9" ht="15.75" customHeight="1">
      <c r="A24" s="32"/>
      <c r="B24" s="59" t="s">
        <v>37</v>
      </c>
      <c r="C24" s="60"/>
      <c r="D24" s="61"/>
      <c r="E24" s="63"/>
      <c r="F24" s="64"/>
      <c r="G24" s="33"/>
      <c r="H24" s="36"/>
      <c r="I24" s="35">
        <f>IF(SUM(A24)&gt;0,SUM(A24*H24),"")</f>
      </c>
    </row>
    <row r="25" spans="1:9" ht="15.75" customHeight="1">
      <c r="A25" s="32"/>
      <c r="B25" s="59" t="s">
        <v>46</v>
      </c>
      <c r="C25" s="60"/>
      <c r="D25" s="61"/>
      <c r="E25" s="63" t="s">
        <v>47</v>
      </c>
      <c r="F25" s="64"/>
      <c r="G25" s="33"/>
      <c r="H25" s="36"/>
      <c r="I25" s="35">
        <f t="shared" si="0"/>
      </c>
    </row>
    <row r="26" spans="1:9" ht="15.75" customHeight="1">
      <c r="A26" s="32"/>
      <c r="B26" s="62" t="s">
        <v>48</v>
      </c>
      <c r="C26" s="60"/>
      <c r="D26" s="61"/>
      <c r="E26" s="63" t="s">
        <v>49</v>
      </c>
      <c r="F26" s="64"/>
      <c r="G26" s="33"/>
      <c r="H26" s="36"/>
      <c r="I26" s="35">
        <f t="shared" si="0"/>
      </c>
    </row>
    <row r="27" spans="1:9" ht="15.75" customHeight="1">
      <c r="A27" s="55"/>
      <c r="B27" s="59" t="s">
        <v>50</v>
      </c>
      <c r="C27" s="60"/>
      <c r="D27" s="61"/>
      <c r="E27" s="59" t="s">
        <v>51</v>
      </c>
      <c r="F27" s="61"/>
      <c r="G27" s="54"/>
      <c r="H27" s="56"/>
      <c r="I27" s="35">
        <f aca="true" t="shared" si="1" ref="I27:I33">IF(SUM(A27)&gt;0,SUM(A27*H27),"")</f>
      </c>
    </row>
    <row r="28" spans="1:9" ht="15.75" customHeight="1">
      <c r="A28" s="55"/>
      <c r="B28" s="59" t="s">
        <v>52</v>
      </c>
      <c r="C28" s="60"/>
      <c r="D28" s="61"/>
      <c r="E28" s="59" t="s">
        <v>53</v>
      </c>
      <c r="F28" s="61"/>
      <c r="G28" s="54"/>
      <c r="H28" s="56"/>
      <c r="I28" s="35">
        <f t="shared" si="1"/>
      </c>
    </row>
    <row r="29" spans="1:9" ht="15.75" customHeight="1">
      <c r="A29" s="55"/>
      <c r="B29" s="59" t="s">
        <v>54</v>
      </c>
      <c r="C29" s="60"/>
      <c r="D29" s="61"/>
      <c r="E29" s="59" t="s">
        <v>55</v>
      </c>
      <c r="F29" s="61"/>
      <c r="G29" s="54"/>
      <c r="H29" s="56"/>
      <c r="I29" s="35">
        <f t="shared" si="1"/>
      </c>
    </row>
    <row r="30" spans="1:9" ht="15.75" customHeight="1">
      <c r="A30" s="55"/>
      <c r="B30" s="59" t="s">
        <v>56</v>
      </c>
      <c r="C30" s="60"/>
      <c r="D30" s="61"/>
      <c r="E30" s="59" t="s">
        <v>57</v>
      </c>
      <c r="F30" s="61"/>
      <c r="G30" s="54"/>
      <c r="H30" s="56"/>
      <c r="I30" s="35">
        <f t="shared" si="1"/>
      </c>
    </row>
    <row r="31" spans="1:9" ht="15.75" customHeight="1">
      <c r="A31" s="55"/>
      <c r="B31" s="59" t="s">
        <v>81</v>
      </c>
      <c r="C31" s="60"/>
      <c r="D31" s="61"/>
      <c r="E31" s="59">
        <v>545</v>
      </c>
      <c r="F31" s="61"/>
      <c r="G31" s="54"/>
      <c r="H31" s="56"/>
      <c r="I31" s="35">
        <f>IF(SUM(A31)&gt;0,SUM(A31*H31),"")</f>
      </c>
    </row>
    <row r="32" spans="1:9" ht="15.75" customHeight="1">
      <c r="A32" s="55"/>
      <c r="B32" s="59" t="s">
        <v>58</v>
      </c>
      <c r="C32" s="60"/>
      <c r="D32" s="61"/>
      <c r="E32" s="59" t="s">
        <v>59</v>
      </c>
      <c r="F32" s="61"/>
      <c r="G32" s="54"/>
      <c r="H32" s="56"/>
      <c r="I32" s="35">
        <f t="shared" si="1"/>
      </c>
    </row>
    <row r="33" spans="1:9" ht="15.75" customHeight="1">
      <c r="A33" s="55"/>
      <c r="B33" s="59" t="s">
        <v>60</v>
      </c>
      <c r="C33" s="60"/>
      <c r="D33" s="61"/>
      <c r="E33" s="59" t="s">
        <v>61</v>
      </c>
      <c r="F33" s="61"/>
      <c r="G33" s="54"/>
      <c r="H33" s="56"/>
      <c r="I33" s="35">
        <f t="shared" si="1"/>
      </c>
    </row>
    <row r="34" spans="1:9" ht="15.75" customHeight="1">
      <c r="A34" s="55"/>
      <c r="B34" s="59" t="s">
        <v>62</v>
      </c>
      <c r="C34" s="60"/>
      <c r="D34" s="61"/>
      <c r="E34" s="59" t="s">
        <v>63</v>
      </c>
      <c r="F34" s="61"/>
      <c r="G34" s="54"/>
      <c r="H34" s="56"/>
      <c r="I34" s="35">
        <f aca="true" t="shared" si="2" ref="I34:I45">IF(SUM(A34)&gt;0,SUM(A34*H34),"")</f>
      </c>
    </row>
    <row r="35" spans="1:9" ht="15.75" customHeight="1">
      <c r="A35" s="55"/>
      <c r="B35" s="59" t="s">
        <v>64</v>
      </c>
      <c r="C35" s="60"/>
      <c r="D35" s="61"/>
      <c r="E35" s="59" t="s">
        <v>65</v>
      </c>
      <c r="F35" s="61"/>
      <c r="G35" s="54"/>
      <c r="H35" s="56"/>
      <c r="I35" s="35">
        <f t="shared" si="2"/>
      </c>
    </row>
    <row r="36" spans="1:9" ht="15.75" customHeight="1">
      <c r="A36" s="55"/>
      <c r="B36" s="59" t="s">
        <v>66</v>
      </c>
      <c r="C36" s="60"/>
      <c r="D36" s="61"/>
      <c r="E36" s="59" t="s">
        <v>67</v>
      </c>
      <c r="F36" s="61"/>
      <c r="G36" s="54"/>
      <c r="H36" s="56"/>
      <c r="I36" s="35">
        <f t="shared" si="2"/>
      </c>
    </row>
    <row r="37" spans="1:9" ht="15.75" customHeight="1">
      <c r="A37" s="55"/>
      <c r="B37" s="59" t="s">
        <v>68</v>
      </c>
      <c r="C37" s="60"/>
      <c r="D37" s="61"/>
      <c r="E37" s="59" t="s">
        <v>69</v>
      </c>
      <c r="F37" s="61"/>
      <c r="G37" s="54"/>
      <c r="H37" s="56"/>
      <c r="I37" s="35">
        <f>IF(SUM(A37)&gt;0,SUM(A37*H37),"")</f>
      </c>
    </row>
    <row r="38" spans="1:9" ht="15.75" customHeight="1">
      <c r="A38" s="55"/>
      <c r="B38" s="59" t="s">
        <v>70</v>
      </c>
      <c r="C38" s="60"/>
      <c r="D38" s="61"/>
      <c r="E38" s="59" t="s">
        <v>71</v>
      </c>
      <c r="F38" s="61"/>
      <c r="G38" s="54"/>
      <c r="H38" s="56"/>
      <c r="I38" s="35">
        <f>IF(SUM(A38)&gt;0,SUM(A38*H38),"")</f>
      </c>
    </row>
    <row r="39" spans="1:9" ht="15.75" customHeight="1">
      <c r="A39" s="55"/>
      <c r="B39" s="59" t="s">
        <v>72</v>
      </c>
      <c r="C39" s="60"/>
      <c r="D39" s="61"/>
      <c r="E39" s="59" t="s">
        <v>73</v>
      </c>
      <c r="F39" s="61"/>
      <c r="G39" s="54"/>
      <c r="H39" s="56"/>
      <c r="I39" s="35">
        <f>IF(SUM(A39)&gt;0,SUM(A39*H39),"")</f>
      </c>
    </row>
    <row r="40" spans="1:9" ht="15.75" customHeight="1">
      <c r="A40" s="55"/>
      <c r="B40" s="59" t="s">
        <v>74</v>
      </c>
      <c r="C40" s="60"/>
      <c r="D40" s="61"/>
      <c r="E40" s="59" t="s">
        <v>75</v>
      </c>
      <c r="F40" s="61"/>
      <c r="G40" s="54"/>
      <c r="H40" s="56"/>
      <c r="I40" s="35">
        <f>IF(SUM(A40)&gt;0,SUM(A40*H40),"")</f>
      </c>
    </row>
    <row r="41" spans="1:9" ht="15.75" customHeight="1">
      <c r="A41" s="55"/>
      <c r="B41" s="59" t="s">
        <v>76</v>
      </c>
      <c r="C41" s="60"/>
      <c r="D41" s="61"/>
      <c r="E41" s="59" t="s">
        <v>77</v>
      </c>
      <c r="F41" s="61"/>
      <c r="G41" s="54"/>
      <c r="H41" s="56"/>
      <c r="I41" s="35">
        <f>IF(SUM(A41)&gt;0,SUM(A41*H41),"")</f>
      </c>
    </row>
    <row r="42" spans="1:9" ht="15.75" customHeight="1">
      <c r="A42" s="32">
        <v>1</v>
      </c>
      <c r="B42" s="62" t="s">
        <v>84</v>
      </c>
      <c r="C42" s="60"/>
      <c r="D42" s="61"/>
      <c r="E42" s="63" t="s">
        <v>85</v>
      </c>
      <c r="F42" s="64"/>
      <c r="G42" s="33"/>
      <c r="H42" s="36">
        <v>6595</v>
      </c>
      <c r="I42" s="35">
        <f t="shared" si="2"/>
        <v>6595</v>
      </c>
    </row>
    <row r="43" spans="1:9" ht="15.75" customHeight="1">
      <c r="A43" s="32"/>
      <c r="B43" s="62"/>
      <c r="C43" s="60"/>
      <c r="D43" s="61"/>
      <c r="E43" s="63"/>
      <c r="F43" s="64"/>
      <c r="G43" s="33"/>
      <c r="H43" s="36"/>
      <c r="I43" s="35">
        <f t="shared" si="2"/>
      </c>
    </row>
    <row r="44" spans="1:9" ht="15.75" customHeight="1">
      <c r="A44" s="32"/>
      <c r="B44" s="62" t="s">
        <v>82</v>
      </c>
      <c r="C44" s="60"/>
      <c r="D44" s="61"/>
      <c r="E44" s="63" t="s">
        <v>83</v>
      </c>
      <c r="F44" s="64"/>
      <c r="G44" s="33"/>
      <c r="H44" s="36"/>
      <c r="I44" s="35">
        <f t="shared" si="2"/>
      </c>
    </row>
    <row r="45" spans="1:9" ht="15.75" customHeight="1">
      <c r="A45" s="32"/>
      <c r="B45" s="62" t="s">
        <v>78</v>
      </c>
      <c r="C45" s="60"/>
      <c r="D45" s="61"/>
      <c r="E45" s="63" t="s">
        <v>79</v>
      </c>
      <c r="F45" s="64"/>
      <c r="G45" s="33"/>
      <c r="H45" s="37"/>
      <c r="I45" s="35">
        <f t="shared" si="2"/>
      </c>
    </row>
    <row r="46" spans="1:9" ht="15.75" customHeight="1">
      <c r="A46" s="38"/>
      <c r="B46" s="39"/>
      <c r="C46" s="40"/>
      <c r="D46" s="40"/>
      <c r="E46" s="40"/>
      <c r="F46" s="40"/>
      <c r="G46" s="41" t="s">
        <v>23</v>
      </c>
      <c r="H46" s="42">
        <f>SUM(H20:H45)</f>
        <v>62904.56</v>
      </c>
      <c r="I46" s="42">
        <f>SUM(I20:I45)</f>
        <v>62904.56</v>
      </c>
    </row>
    <row r="47" spans="1:9" ht="15.75" customHeight="1">
      <c r="A47" s="83"/>
      <c r="B47" s="81"/>
      <c r="C47" s="81"/>
      <c r="D47" s="81"/>
      <c r="E47" s="81"/>
      <c r="F47" s="81"/>
      <c r="G47" s="81"/>
      <c r="H47" s="43" t="s">
        <v>7</v>
      </c>
      <c r="I47" s="35">
        <f>IF(SUM(I20:I45)&gt;0,SUM(I20:I45),"")</f>
        <v>62904.56</v>
      </c>
    </row>
    <row r="48" spans="1:9" ht="15.75" customHeight="1">
      <c r="A48" s="81"/>
      <c r="B48" s="81"/>
      <c r="C48" s="81"/>
      <c r="D48" s="81"/>
      <c r="E48" s="81"/>
      <c r="F48" s="81"/>
      <c r="G48" s="81"/>
      <c r="H48" s="44" t="s">
        <v>8</v>
      </c>
      <c r="I48" s="45"/>
    </row>
    <row r="49" spans="1:9" ht="15.75" customHeight="1">
      <c r="A49" s="81"/>
      <c r="B49" s="81"/>
      <c r="C49" s="81"/>
      <c r="D49" s="81"/>
      <c r="E49" s="81"/>
      <c r="F49" s="81"/>
      <c r="G49" s="81"/>
      <c r="H49" s="43" t="s">
        <v>9</v>
      </c>
      <c r="I49" s="46">
        <f>IF(SUM(I47)&gt;0,SUM((I47*I48)+I47),"")</f>
        <v>62904.56</v>
      </c>
    </row>
    <row r="50" spans="1:9" ht="15.75" customHeight="1">
      <c r="A50" s="47"/>
      <c r="B50" s="48"/>
      <c r="C50" s="48"/>
      <c r="D50" s="48"/>
      <c r="E50" s="48"/>
      <c r="F50" s="48"/>
      <c r="G50" s="8"/>
      <c r="H50" s="1"/>
      <c r="I50" s="1"/>
    </row>
    <row r="51" spans="1:9" ht="15.75" customHeight="1">
      <c r="A51" s="1"/>
      <c r="B51" s="84" t="s">
        <v>22</v>
      </c>
      <c r="C51" s="85"/>
      <c r="D51" s="85"/>
      <c r="E51" s="85"/>
      <c r="F51" s="85"/>
      <c r="G51" s="85"/>
      <c r="H51" s="49"/>
      <c r="I51" s="49"/>
    </row>
    <row r="52" spans="1:9" ht="15.75" customHeight="1">
      <c r="A52" s="49"/>
      <c r="B52" s="75" t="s">
        <v>20</v>
      </c>
      <c r="C52" s="75"/>
      <c r="D52" s="76"/>
      <c r="E52" s="76"/>
      <c r="F52" s="76"/>
      <c r="G52" s="76"/>
      <c r="H52" s="49"/>
      <c r="I52" s="49"/>
    </row>
    <row r="53" spans="1:9" ht="15.75" customHeight="1">
      <c r="A53" s="49"/>
      <c r="B53" s="77" t="s">
        <v>19</v>
      </c>
      <c r="C53" s="77"/>
      <c r="D53" s="78"/>
      <c r="E53" s="78"/>
      <c r="F53" s="78"/>
      <c r="G53" s="78"/>
      <c r="H53" s="49"/>
      <c r="I53" s="49"/>
    </row>
    <row r="54" spans="1:9" ht="15.75" customHeight="1">
      <c r="A54" s="49"/>
      <c r="B54" s="77" t="s">
        <v>18</v>
      </c>
      <c r="C54" s="77"/>
      <c r="D54" s="78"/>
      <c r="E54" s="78"/>
      <c r="F54" s="78"/>
      <c r="G54" s="78"/>
      <c r="H54" s="49"/>
      <c r="I54" s="49"/>
    </row>
    <row r="55" spans="1:9" ht="15.75" customHeight="1">
      <c r="A55" s="49"/>
      <c r="B55" s="77" t="s">
        <v>17</v>
      </c>
      <c r="C55" s="77"/>
      <c r="D55" s="78"/>
      <c r="E55" s="78"/>
      <c r="F55" s="78"/>
      <c r="G55" s="6" t="s">
        <v>21</v>
      </c>
      <c r="H55" s="49"/>
      <c r="I55" s="49"/>
    </row>
    <row r="56" spans="1:9" ht="15.75" customHeight="1">
      <c r="A56" s="49"/>
      <c r="B56" s="8"/>
      <c r="C56" s="8"/>
      <c r="D56" s="8"/>
      <c r="E56" s="8"/>
      <c r="F56" s="7"/>
      <c r="G56" s="7"/>
      <c r="H56" s="49"/>
      <c r="I56" s="49"/>
    </row>
    <row r="57" spans="1:9" ht="15.75" customHeight="1">
      <c r="A57" s="13"/>
      <c r="B57" s="14"/>
      <c r="C57" s="51"/>
      <c r="D57" s="79" t="s">
        <v>25</v>
      </c>
      <c r="E57" s="79"/>
      <c r="F57" s="79"/>
      <c r="G57" s="79"/>
      <c r="H57" s="51"/>
      <c r="I57" s="13"/>
    </row>
    <row r="58" spans="1:9" ht="15" customHeight="1">
      <c r="A58" s="10"/>
      <c r="B58" s="11"/>
      <c r="C58" s="12"/>
      <c r="D58" s="80" t="s">
        <v>26</v>
      </c>
      <c r="E58" s="80"/>
      <c r="F58" s="80"/>
      <c r="G58" s="80"/>
      <c r="H58" s="12"/>
      <c r="I58" s="10"/>
    </row>
    <row r="59" ht="15" customHeight="1"/>
    <row r="60" spans="1:9" ht="14.25">
      <c r="A60" s="3"/>
      <c r="B60" s="4"/>
      <c r="C60" s="4"/>
      <c r="D60" s="4"/>
      <c r="E60" s="4"/>
      <c r="F60" s="4"/>
      <c r="G60" s="4"/>
      <c r="H60" s="4"/>
      <c r="I60" s="4"/>
    </row>
    <row r="64" s="7" customFormat="1" ht="14.25"/>
    <row r="65" spans="1:6" s="7" customFormat="1" ht="14.25">
      <c r="A65" s="81"/>
      <c r="B65" s="82"/>
      <c r="C65" s="82"/>
      <c r="D65" s="82"/>
      <c r="E65" s="82"/>
      <c r="F65" s="82"/>
    </row>
    <row r="66" spans="1:2" s="7" customFormat="1" ht="14.25">
      <c r="A66" s="74"/>
      <c r="B66" s="74"/>
    </row>
    <row r="67" spans="1:2" s="7" customFormat="1" ht="14.25">
      <c r="A67" s="74"/>
      <c r="B67" s="74"/>
    </row>
    <row r="68" spans="1:2" s="7" customFormat="1" ht="14.25">
      <c r="A68" s="74"/>
      <c r="B68" s="74"/>
    </row>
    <row r="69" spans="1:2" s="7" customFormat="1" ht="14.25">
      <c r="A69" s="74"/>
      <c r="B69" s="74"/>
    </row>
  </sheetData>
  <sheetProtection/>
  <mergeCells count="98">
    <mergeCell ref="B31:D31"/>
    <mergeCell ref="E31:F31"/>
    <mergeCell ref="B24:D24"/>
    <mergeCell ref="E24:F24"/>
    <mergeCell ref="E21:F21"/>
    <mergeCell ref="B22:D22"/>
    <mergeCell ref="E22:F22"/>
    <mergeCell ref="B25:D25"/>
    <mergeCell ref="B26:D26"/>
    <mergeCell ref="E26:F26"/>
    <mergeCell ref="A5:C5"/>
    <mergeCell ref="H5:I5"/>
    <mergeCell ref="B19:D19"/>
    <mergeCell ref="E19:F19"/>
    <mergeCell ref="B20:D20"/>
    <mergeCell ref="E25:F25"/>
    <mergeCell ref="E20:F20"/>
    <mergeCell ref="B21:D21"/>
    <mergeCell ref="B23:D23"/>
    <mergeCell ref="E23:F23"/>
    <mergeCell ref="A1:I1"/>
    <mergeCell ref="A2:B2"/>
    <mergeCell ref="C2:I2"/>
    <mergeCell ref="A3:B3"/>
    <mergeCell ref="C3:I3"/>
    <mergeCell ref="A4:I4"/>
    <mergeCell ref="A15:I15"/>
    <mergeCell ref="A6:C6"/>
    <mergeCell ref="H6:I6"/>
    <mergeCell ref="A7:B7"/>
    <mergeCell ref="H7:I7"/>
    <mergeCell ref="A8:C8"/>
    <mergeCell ref="A9:I9"/>
    <mergeCell ref="D10:D12"/>
    <mergeCell ref="H10:I10"/>
    <mergeCell ref="H11:I11"/>
    <mergeCell ref="A67:B67"/>
    <mergeCell ref="H12:I12"/>
    <mergeCell ref="H13:I13"/>
    <mergeCell ref="H14:I14"/>
    <mergeCell ref="A65:F65"/>
    <mergeCell ref="E43:F43"/>
    <mergeCell ref="B44:D44"/>
    <mergeCell ref="A47:G49"/>
    <mergeCell ref="B51:G51"/>
    <mergeCell ref="A16:B16"/>
    <mergeCell ref="D17:F17"/>
    <mergeCell ref="A69:B69"/>
    <mergeCell ref="B52:G52"/>
    <mergeCell ref="B53:G53"/>
    <mergeCell ref="B54:G54"/>
    <mergeCell ref="B55:F55"/>
    <mergeCell ref="A68:B68"/>
    <mergeCell ref="A66:B66"/>
    <mergeCell ref="D57:G57"/>
    <mergeCell ref="D58:G58"/>
    <mergeCell ref="E35:F35"/>
    <mergeCell ref="B10:C10"/>
    <mergeCell ref="B11:C11"/>
    <mergeCell ref="B12:C12"/>
    <mergeCell ref="B13:C13"/>
    <mergeCell ref="B14:C14"/>
    <mergeCell ref="B35:D35"/>
    <mergeCell ref="B32:D32"/>
    <mergeCell ref="D16:F16"/>
    <mergeCell ref="A17:B17"/>
    <mergeCell ref="B43:D43"/>
    <mergeCell ref="B45:D45"/>
    <mergeCell ref="E45:F45"/>
    <mergeCell ref="E42:F42"/>
    <mergeCell ref="E44:F44"/>
    <mergeCell ref="B42:D42"/>
    <mergeCell ref="B27:D27"/>
    <mergeCell ref="E27:F27"/>
    <mergeCell ref="B28:D28"/>
    <mergeCell ref="E28:F28"/>
    <mergeCell ref="B29:D29"/>
    <mergeCell ref="E29:F29"/>
    <mergeCell ref="E30:F30"/>
    <mergeCell ref="B36:D36"/>
    <mergeCell ref="E36:F36"/>
    <mergeCell ref="B37:D37"/>
    <mergeCell ref="E37:F37"/>
    <mergeCell ref="E32:F32"/>
    <mergeCell ref="B33:D33"/>
    <mergeCell ref="E33:F33"/>
    <mergeCell ref="B34:D34"/>
    <mergeCell ref="E34:F34"/>
    <mergeCell ref="D13:D14"/>
    <mergeCell ref="B41:D41"/>
    <mergeCell ref="E41:F41"/>
    <mergeCell ref="E38:F38"/>
    <mergeCell ref="B39:D39"/>
    <mergeCell ref="E39:F39"/>
    <mergeCell ref="B40:D40"/>
    <mergeCell ref="E40:F40"/>
    <mergeCell ref="B38:D38"/>
    <mergeCell ref="B30:D30"/>
  </mergeCells>
  <hyperlinks>
    <hyperlink ref="A8" r:id="rId1" display="sam@paulmillergroup.com"/>
    <hyperlink ref="A15" r:id="rId2" display="brian.carter@allen.kyschools.us"/>
  </hyperlinks>
  <printOptions horizontalCentered="1"/>
  <pageMargins left="0" right="0" top="0.5" bottom="0.5" header="0.3" footer="0.3"/>
  <pageSetup horizontalDpi="600" verticalDpi="600" orientation="portrait" scale="75" r:id="rId4"/>
  <headerFooter>
    <oddHeader>&amp;C
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Elijah</dc:creator>
  <cp:keywords/>
  <dc:description/>
  <cp:lastModifiedBy>HvyTrkSales2</cp:lastModifiedBy>
  <cp:lastPrinted>2019-10-23T21:53:24Z</cp:lastPrinted>
  <dcterms:created xsi:type="dcterms:W3CDTF">2006-01-23T19:37:33Z</dcterms:created>
  <dcterms:modified xsi:type="dcterms:W3CDTF">2023-11-21T16:02:29Z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TC101514041033</vt:lpwstr>
  </property>
</Properties>
</file>