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ey\Documents\Deer Creek Sales Tax\New folder\GCBOE\"/>
    </mc:Choice>
  </mc:AlternateContent>
  <xr:revisionPtr revIDLastSave="0" documentId="8_{7C25A455-A033-442E-B60B-CC0D7C481E18}" xr6:coauthVersionLast="47" xr6:coauthVersionMax="47" xr10:uidLastSave="{00000000-0000-0000-0000-000000000000}"/>
  <bookViews>
    <workbookView xWindow="3120" yWindow="3120" windowWidth="18000" windowHeight="9360" firstSheet="5" activeTab="9" xr2:uid="{43B208AD-71AC-4AD0-B4E2-6C1B57DD3D65}"/>
  </bookViews>
  <sheets>
    <sheet name="Oct 22" sheetId="1" r:id="rId1"/>
    <sheet name="November 22" sheetId="2" r:id="rId2"/>
    <sheet name="December 2022" sheetId="3" r:id="rId3"/>
    <sheet name="JANUARY 2023" sheetId="4" r:id="rId4"/>
    <sheet name="FEBRUARY 2023" sheetId="5" r:id="rId5"/>
    <sheet name="MARCH 2023" sheetId="6" r:id="rId6"/>
    <sheet name="April 2023" sheetId="7" r:id="rId7"/>
    <sheet name="May 23" sheetId="8" r:id="rId8"/>
    <sheet name="June 23" sheetId="9" r:id="rId9"/>
    <sheet name="July 23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0" l="1"/>
  <c r="B30" i="10"/>
  <c r="E25" i="10"/>
  <c r="E12" i="10"/>
  <c r="B12" i="10"/>
  <c r="B25" i="10" s="1"/>
  <c r="B36" i="10" s="1"/>
  <c r="E38" i="9"/>
  <c r="E36" i="9"/>
  <c r="B30" i="9"/>
  <c r="E25" i="9"/>
  <c r="E12" i="9"/>
  <c r="B12" i="9"/>
  <c r="B25" i="9" s="1"/>
  <c r="B36" i="9" s="1"/>
  <c r="E36" i="8"/>
  <c r="B30" i="8"/>
  <c r="E25" i="8"/>
  <c r="E12" i="8"/>
  <c r="E38" i="8" s="1"/>
  <c r="B12" i="8"/>
  <c r="B25" i="8" s="1"/>
  <c r="B36" i="8" s="1"/>
  <c r="E37" i="7"/>
  <c r="B30" i="7"/>
  <c r="E25" i="7"/>
  <c r="E12" i="7"/>
  <c r="E39" i="7" s="1"/>
  <c r="B12" i="7"/>
  <c r="B25" i="7" s="1"/>
  <c r="B37" i="7" s="1"/>
  <c r="E37" i="6"/>
  <c r="B30" i="6"/>
  <c r="E25" i="6"/>
  <c r="E12" i="6"/>
  <c r="B12" i="6"/>
  <c r="B25" i="6" s="1"/>
  <c r="B37" i="6" s="1"/>
  <c r="E39" i="5"/>
  <c r="E37" i="5"/>
  <c r="B30" i="5"/>
  <c r="E25" i="5"/>
  <c r="E12" i="5"/>
  <c r="B12" i="5"/>
  <c r="B25" i="5" s="1"/>
  <c r="B37" i="5" s="1"/>
  <c r="B25" i="4"/>
  <c r="E37" i="4"/>
  <c r="B30" i="4"/>
  <c r="E25" i="4"/>
  <c r="E12" i="4"/>
  <c r="B12" i="4"/>
  <c r="E37" i="3"/>
  <c r="B30" i="3"/>
  <c r="E25" i="3"/>
  <c r="E12" i="3"/>
  <c r="B12" i="3"/>
  <c r="E37" i="2"/>
  <c r="B30" i="2"/>
  <c r="E25" i="2"/>
  <c r="E12" i="2"/>
  <c r="B12" i="2"/>
  <c r="E39" i="1"/>
  <c r="B30" i="1"/>
  <c r="E25" i="1"/>
  <c r="E12" i="1"/>
  <c r="B12" i="1"/>
  <c r="E38" i="10" l="1"/>
  <c r="E39" i="6"/>
  <c r="E39" i="4"/>
  <c r="E39" i="3"/>
  <c r="E39" i="2"/>
  <c r="E41" i="1"/>
</calcChain>
</file>

<file path=xl/sharedStrings.xml><?xml version="1.0" encoding="utf-8"?>
<sst xmlns="http://schemas.openxmlformats.org/spreadsheetml/2006/main" count="247" uniqueCount="29">
  <si>
    <t xml:space="preserve">CASH BALANCES PER MUNIS </t>
  </si>
  <si>
    <t>General Fund</t>
  </si>
  <si>
    <t>Special Revenue Fund</t>
  </si>
  <si>
    <t>District Activity Fund</t>
  </si>
  <si>
    <t>Annual Activity Funds</t>
  </si>
  <si>
    <t>Capital Outlay Fund</t>
  </si>
  <si>
    <t>Building Fund</t>
  </si>
  <si>
    <t>Construction Fund</t>
  </si>
  <si>
    <t>Debt Service Fund</t>
  </si>
  <si>
    <t>Food Service Fund</t>
  </si>
  <si>
    <t>Total Cash per MUNIS</t>
  </si>
  <si>
    <t>MUNIS TRIAL BALANCE CASH</t>
  </si>
  <si>
    <t>BEGINNING BALANCE</t>
  </si>
  <si>
    <t>TOTAL REVENUES FOR MONTH</t>
  </si>
  <si>
    <t>TOTAL EXPENDITURES FOR MONTH</t>
  </si>
  <si>
    <t xml:space="preserve">ENDING BALANCE </t>
  </si>
  <si>
    <t>BANK RECONCILIATION</t>
  </si>
  <si>
    <t xml:space="preserve">Ending Bank Balances  </t>
  </si>
  <si>
    <t>GENERAL FUND</t>
  </si>
  <si>
    <t>Minus Outstanding Checks</t>
  </si>
  <si>
    <t>AP</t>
  </si>
  <si>
    <t>PR</t>
  </si>
  <si>
    <t xml:space="preserve">Reconciled Bank Balance </t>
  </si>
  <si>
    <t>UNRECONCILED BALANCE</t>
  </si>
  <si>
    <t>Payroll posted in Prior month</t>
  </si>
  <si>
    <t>Advances on employee benefits</t>
  </si>
  <si>
    <t>Benefit Advance to Employees</t>
  </si>
  <si>
    <t>Employee Reimbursements</t>
  </si>
  <si>
    <t>Employee Benefits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</si>
</sst>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0" fontId="0" fillId="0" borderId="5" xfId="0" applyBorder="1"/>
    <xf numFmtId="164" fontId="0" fillId="0" borderId="5" xfId="0" applyNumberFormat="1" applyBorder="1"/>
    <xf numFmtId="1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B0C6-33E6-4641-9EA7-339871E9C8C8}">
  <dimension ref="A1:E41"/>
  <sheetViews>
    <sheetView topLeftCell="A31" workbookViewId="0">
      <selection activeCell="C36" sqref="C36:C37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44865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993874.88</v>
      </c>
    </row>
    <row r="4" spans="1:5" x14ac:dyDescent="0.25">
      <c r="A4" s="7" t="s">
        <v>2</v>
      </c>
      <c r="E4" s="3">
        <v>813588.96</v>
      </c>
    </row>
    <row r="5" spans="1:5" x14ac:dyDescent="0.25">
      <c r="A5" s="7" t="s">
        <v>3</v>
      </c>
      <c r="E5" s="3">
        <v>37525.9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202226.25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63227.83</v>
      </c>
    </row>
    <row r="11" spans="1:5" x14ac:dyDescent="0.25">
      <c r="A11" s="7" t="s">
        <v>9</v>
      </c>
      <c r="E11" s="3">
        <v>-30307.38</v>
      </c>
    </row>
    <row r="12" spans="1:5" x14ac:dyDescent="0.25">
      <c r="A12" s="8" t="s">
        <v>10</v>
      </c>
      <c r="B12" s="9">
        <f>+B1</f>
        <v>44865</v>
      </c>
      <c r="C12" s="10"/>
      <c r="D12" s="10"/>
      <c r="E12" s="11">
        <f>SUM(E3:E11)</f>
        <v>3892067.73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44835</v>
      </c>
      <c r="C16" s="5"/>
      <c r="D16" s="5"/>
      <c r="E16" s="13">
        <v>4677959.99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2815808.52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-3601700.78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44865</v>
      </c>
      <c r="C25" s="10"/>
      <c r="D25" s="10"/>
      <c r="E25" s="15">
        <f>+E16+E19+E22</f>
        <v>3892067.73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44865</v>
      </c>
      <c r="C30" s="5" t="s">
        <v>18</v>
      </c>
      <c r="D30" s="5"/>
      <c r="E30" s="13">
        <v>4256232.29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/>
      <c r="E33" s="14"/>
    </row>
    <row r="34" spans="1:5" x14ac:dyDescent="0.25">
      <c r="A34" s="7" t="s">
        <v>19</v>
      </c>
      <c r="B34" t="s">
        <v>20</v>
      </c>
      <c r="E34" s="14">
        <v>-323702.34000000003</v>
      </c>
    </row>
    <row r="35" spans="1:5" x14ac:dyDescent="0.25">
      <c r="A35" s="7"/>
      <c r="B35" t="s">
        <v>21</v>
      </c>
      <c r="E35" s="14">
        <v>-194592.32</v>
      </c>
    </row>
    <row r="36" spans="1:5" x14ac:dyDescent="0.25">
      <c r="A36" s="7"/>
      <c r="E36" s="14"/>
    </row>
    <row r="37" spans="1:5" x14ac:dyDescent="0.25">
      <c r="A37" s="7" t="s">
        <v>25</v>
      </c>
      <c r="E37" s="14">
        <v>145.55000000000001</v>
      </c>
    </row>
    <row r="38" spans="1:5" x14ac:dyDescent="0.25">
      <c r="A38" s="7" t="s">
        <v>24</v>
      </c>
      <c r="B38">
        <v>90722</v>
      </c>
      <c r="E38" s="14">
        <v>-4666.6000000000004</v>
      </c>
    </row>
    <row r="39" spans="1:5" x14ac:dyDescent="0.25">
      <c r="A39" s="7" t="s">
        <v>22</v>
      </c>
      <c r="B39" s="2">
        <v>44865</v>
      </c>
      <c r="E39" s="14">
        <f>SUM(E30:E38)</f>
        <v>3891752.8899999997</v>
      </c>
    </row>
    <row r="40" spans="1:5" x14ac:dyDescent="0.25">
      <c r="A40" s="7"/>
      <c r="E40" s="14"/>
    </row>
    <row r="41" spans="1:5" x14ac:dyDescent="0.25">
      <c r="A41" s="8" t="s">
        <v>23</v>
      </c>
      <c r="B41" s="10"/>
      <c r="C41" s="10"/>
      <c r="D41" s="10"/>
      <c r="E41" s="15">
        <f>+E39-E12</f>
        <v>-314.84000000031665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0E0F-D257-49BD-AA5C-3EE8300DBC4D}">
  <dimension ref="A1:E38"/>
  <sheetViews>
    <sheetView tabSelected="1" workbookViewId="0">
      <selection activeCell="E23" sqref="E23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45138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2951672.39</v>
      </c>
    </row>
    <row r="4" spans="1:5" x14ac:dyDescent="0.25">
      <c r="A4" s="7" t="s">
        <v>2</v>
      </c>
      <c r="E4" s="3">
        <v>-448567.36</v>
      </c>
    </row>
    <row r="5" spans="1:5" x14ac:dyDescent="0.25">
      <c r="A5" s="7" t="s">
        <v>3</v>
      </c>
      <c r="E5" s="3">
        <v>34628.730000000003</v>
      </c>
    </row>
    <row r="6" spans="1:5" x14ac:dyDescent="0.25">
      <c r="A6" s="7" t="s">
        <v>4</v>
      </c>
      <c r="E6" s="3">
        <v>211502.91</v>
      </c>
    </row>
    <row r="7" spans="1:5" x14ac:dyDescent="0.25">
      <c r="A7" s="7" t="s">
        <v>5</v>
      </c>
      <c r="E7" s="3">
        <v>71594</v>
      </c>
    </row>
    <row r="8" spans="1:5" x14ac:dyDescent="0.25">
      <c r="A8" s="7" t="s">
        <v>6</v>
      </c>
      <c r="E8" s="3">
        <v>434160</v>
      </c>
    </row>
    <row r="9" spans="1:5" x14ac:dyDescent="0.25">
      <c r="A9" s="7" t="s">
        <v>7</v>
      </c>
      <c r="E9" s="3">
        <v>910215.97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120870.9</v>
      </c>
    </row>
    <row r="12" spans="1:5" x14ac:dyDescent="0.25">
      <c r="A12" s="8" t="s">
        <v>10</v>
      </c>
      <c r="B12" s="9">
        <f>+B1</f>
        <v>45138</v>
      </c>
      <c r="C12" s="10"/>
      <c r="D12" s="10"/>
      <c r="E12" s="11">
        <f>SUM(E3:E11)</f>
        <v>4286077.540000001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45108</v>
      </c>
      <c r="C16" s="5"/>
      <c r="D16" s="5"/>
      <c r="E16" s="13">
        <v>2700879.71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2756888.81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-1171690.98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45138</v>
      </c>
      <c r="C25" s="10"/>
      <c r="D25" s="10"/>
      <c r="E25" s="15">
        <f>+E16+E19+E22</f>
        <v>4286077.5399999991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45138</v>
      </c>
      <c r="C30" s="5" t="s">
        <v>18</v>
      </c>
      <c r="D30" s="5"/>
      <c r="E30" s="13">
        <v>4254777.97</v>
      </c>
    </row>
    <row r="31" spans="1:5" x14ac:dyDescent="0.25">
      <c r="A31" s="7"/>
      <c r="E31" s="13">
        <v>211502.91</v>
      </c>
    </row>
    <row r="32" spans="1:5" x14ac:dyDescent="0.25">
      <c r="E32" s="14">
        <v>0</v>
      </c>
    </row>
    <row r="33" spans="1:5" x14ac:dyDescent="0.25">
      <c r="A33" s="7" t="s">
        <v>19</v>
      </c>
      <c r="B33" t="s">
        <v>20</v>
      </c>
      <c r="E33" s="14">
        <v>-28233.79</v>
      </c>
    </row>
    <row r="34" spans="1:5" x14ac:dyDescent="0.25">
      <c r="A34" s="7"/>
      <c r="B34" t="s">
        <v>21</v>
      </c>
      <c r="E34" s="14">
        <v>-151916.82</v>
      </c>
    </row>
    <row r="35" spans="1:5" x14ac:dyDescent="0.25">
      <c r="A35" s="7"/>
      <c r="E35" s="14"/>
    </row>
    <row r="36" spans="1:5" x14ac:dyDescent="0.25">
      <c r="A36" s="7" t="s">
        <v>22</v>
      </c>
      <c r="B36" s="12">
        <f>+B25</f>
        <v>45138</v>
      </c>
      <c r="E36" s="14">
        <f>SUM(E30:E35)</f>
        <v>4286130.2699999996</v>
      </c>
    </row>
    <row r="37" spans="1:5" x14ac:dyDescent="0.25">
      <c r="A37" s="7"/>
      <c r="E37" s="14"/>
    </row>
    <row r="38" spans="1:5" x14ac:dyDescent="0.25">
      <c r="A38" s="8" t="s">
        <v>23</v>
      </c>
      <c r="B38" s="10"/>
      <c r="C38" s="10"/>
      <c r="D38" s="10"/>
      <c r="E38" s="15">
        <f>+E12-E36</f>
        <v>-52.72999999858439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68FC-50AD-40EE-AFAE-4A14B51939D0}">
  <dimension ref="A1:E39"/>
  <sheetViews>
    <sheetView topLeftCell="A16" workbookViewId="0">
      <selection activeCell="D9" sqref="D9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44895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4835555.43</v>
      </c>
    </row>
    <row r="4" spans="1:5" x14ac:dyDescent="0.25">
      <c r="A4" s="7" t="s">
        <v>2</v>
      </c>
      <c r="E4" s="3">
        <v>-88663.37</v>
      </c>
    </row>
    <row r="5" spans="1:5" x14ac:dyDescent="0.25">
      <c r="A5" s="7" t="s">
        <v>3</v>
      </c>
      <c r="E5" s="3">
        <v>33792.31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179643.13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-17338.29</v>
      </c>
    </row>
    <row r="12" spans="1:5" x14ac:dyDescent="0.25">
      <c r="A12" s="8" t="s">
        <v>10</v>
      </c>
      <c r="B12" s="9">
        <f>+B1</f>
        <v>44895</v>
      </c>
      <c r="C12" s="10"/>
      <c r="D12" s="10"/>
      <c r="E12" s="11">
        <f>SUM(E3:E11)</f>
        <v>6754920.4999999991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44866</v>
      </c>
      <c r="C16" s="5"/>
      <c r="D16" s="5"/>
      <c r="E16" s="13">
        <v>3892067.73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6724519.46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-3861666.69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44895</v>
      </c>
      <c r="C25" s="10"/>
      <c r="D25" s="10"/>
      <c r="E25" s="15">
        <f>+E16+E19+E22</f>
        <v>6754920.5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44895</v>
      </c>
      <c r="C30" s="5" t="s">
        <v>18</v>
      </c>
      <c r="D30" s="5"/>
      <c r="E30" s="13">
        <v>7314365.5099999998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/>
      <c r="E33" s="14"/>
    </row>
    <row r="34" spans="1:5" x14ac:dyDescent="0.25">
      <c r="A34" s="7" t="s">
        <v>19</v>
      </c>
      <c r="B34" t="s">
        <v>20</v>
      </c>
      <c r="E34" s="14">
        <v>-499601.06</v>
      </c>
    </row>
    <row r="35" spans="1:5" x14ac:dyDescent="0.25">
      <c r="A35" s="7"/>
      <c r="B35" t="s">
        <v>21</v>
      </c>
      <c r="E35" s="14">
        <v>-217608.78</v>
      </c>
    </row>
    <row r="36" spans="1:5" x14ac:dyDescent="0.25">
      <c r="A36" s="7"/>
      <c r="E36" s="14"/>
    </row>
    <row r="37" spans="1:5" x14ac:dyDescent="0.25">
      <c r="A37" s="7" t="s">
        <v>22</v>
      </c>
      <c r="B37" s="2">
        <v>44895</v>
      </c>
      <c r="E37" s="14">
        <f>SUM(E30:E36)</f>
        <v>6755491.9799999995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571.48000000044703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1560-A397-47F9-B91F-2A12CB8643CF}">
  <dimension ref="A1:E39"/>
  <sheetViews>
    <sheetView workbookViewId="0">
      <selection sqref="A1:E39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44926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3535352.77</v>
      </c>
    </row>
    <row r="4" spans="1:5" x14ac:dyDescent="0.25">
      <c r="A4" s="7" t="s">
        <v>2</v>
      </c>
      <c r="E4" s="3">
        <v>-787682.57</v>
      </c>
    </row>
    <row r="5" spans="1:5" x14ac:dyDescent="0.25">
      <c r="A5" s="7" t="s">
        <v>3</v>
      </c>
      <c r="E5" s="3">
        <v>33792.31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1427472.13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-19484.55</v>
      </c>
    </row>
    <row r="12" spans="1:5" x14ac:dyDescent="0.25">
      <c r="A12" s="8" t="s">
        <v>10</v>
      </c>
      <c r="B12" s="9">
        <f>+B1</f>
        <v>44926</v>
      </c>
      <c r="C12" s="10"/>
      <c r="D12" s="10"/>
      <c r="E12" s="11">
        <f>SUM(E3:E11)</f>
        <v>6001381.3799999999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44896</v>
      </c>
      <c r="C16" s="5"/>
      <c r="D16" s="5"/>
      <c r="E16" s="13">
        <v>6756111.9299999997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3880524.83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-4635255.38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44926</v>
      </c>
      <c r="C25" s="10"/>
      <c r="D25" s="10"/>
      <c r="E25" s="15">
        <f>+E16+E19+E22</f>
        <v>6001381.3799999999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44926</v>
      </c>
      <c r="C30" s="5" t="s">
        <v>18</v>
      </c>
      <c r="D30" s="5"/>
      <c r="E30" s="13">
        <v>6566139.7199999997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 t="s">
        <v>26</v>
      </c>
      <c r="E33" s="14">
        <v>-596.59</v>
      </c>
    </row>
    <row r="34" spans="1:5" x14ac:dyDescent="0.25">
      <c r="A34" s="7" t="s">
        <v>19</v>
      </c>
      <c r="B34" t="s">
        <v>20</v>
      </c>
      <c r="E34" s="14">
        <v>-468392.63</v>
      </c>
    </row>
    <row r="35" spans="1:5" x14ac:dyDescent="0.25">
      <c r="A35" s="7"/>
      <c r="B35" t="s">
        <v>21</v>
      </c>
      <c r="E35" s="14">
        <v>-253564.54</v>
      </c>
    </row>
    <row r="36" spans="1:5" x14ac:dyDescent="0.25">
      <c r="A36" s="7"/>
      <c r="E36" s="14"/>
    </row>
    <row r="37" spans="1:5" x14ac:dyDescent="0.25">
      <c r="A37" s="7" t="s">
        <v>22</v>
      </c>
      <c r="B37" s="2">
        <v>44926</v>
      </c>
      <c r="E37" s="14">
        <f>SUM(E30:E36)</f>
        <v>6001922.2699999996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540.88999999966472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94F0-4E64-4C4C-89C5-697BAC65426B}">
  <dimension ref="A1:E39"/>
  <sheetViews>
    <sheetView topLeftCell="A31" workbookViewId="0">
      <selection activeCell="E39" sqref="E39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44957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3470205.23</v>
      </c>
    </row>
    <row r="4" spans="1:5" x14ac:dyDescent="0.25">
      <c r="A4" s="7" t="s">
        <v>2</v>
      </c>
      <c r="E4" s="3">
        <v>-904996.33</v>
      </c>
    </row>
    <row r="5" spans="1:5" x14ac:dyDescent="0.25">
      <c r="A5" s="7" t="s">
        <v>3</v>
      </c>
      <c r="E5" s="3">
        <v>34116.9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1407688.52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20004.830000000002</v>
      </c>
    </row>
    <row r="12" spans="1:5" x14ac:dyDescent="0.25">
      <c r="A12" s="8" t="s">
        <v>10</v>
      </c>
      <c r="B12" s="9">
        <f>+B1</f>
        <v>44957</v>
      </c>
      <c r="C12" s="10"/>
      <c r="D12" s="10"/>
      <c r="E12" s="11">
        <f>SUM(E3:E11)</f>
        <v>5838950.4399999995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44927</v>
      </c>
      <c r="C16" s="5"/>
      <c r="D16" s="5"/>
      <c r="E16" s="13">
        <v>6004136.3899999997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3092199.83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-3257385.78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44957</v>
      </c>
      <c r="C25" s="10"/>
      <c r="D25" s="10"/>
      <c r="E25" s="15">
        <f>+E16+E19+E22</f>
        <v>5838950.4399999995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44957</v>
      </c>
      <c r="C30" s="5" t="s">
        <v>18</v>
      </c>
      <c r="D30" s="5"/>
      <c r="E30" s="13">
        <v>6104228.3799999999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 t="s">
        <v>27</v>
      </c>
      <c r="E33" s="14">
        <v>295.62</v>
      </c>
    </row>
    <row r="34" spans="1:5" x14ac:dyDescent="0.25">
      <c r="A34" s="7" t="s">
        <v>19</v>
      </c>
      <c r="B34" t="s">
        <v>20</v>
      </c>
      <c r="E34" s="14">
        <v>-170804.65</v>
      </c>
    </row>
    <row r="35" spans="1:5" x14ac:dyDescent="0.25">
      <c r="A35" s="7"/>
      <c r="B35" t="s">
        <v>21</v>
      </c>
      <c r="E35" s="14">
        <v>-253041.66</v>
      </c>
    </row>
    <row r="36" spans="1:5" x14ac:dyDescent="0.25">
      <c r="A36" s="7"/>
      <c r="E36" s="14"/>
    </row>
    <row r="37" spans="1:5" x14ac:dyDescent="0.25">
      <c r="A37" s="7" t="s">
        <v>22</v>
      </c>
      <c r="B37" s="12">
        <v>44957</v>
      </c>
      <c r="E37" s="14">
        <f>SUM(E30:E36)</f>
        <v>5839013.9999999991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63.559999999590218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3F30-23EB-42E1-A16D-D143C5C8E767}">
  <dimension ref="A1:F39"/>
  <sheetViews>
    <sheetView topLeftCell="A16" workbookViewId="0">
      <selection sqref="A1:E39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44985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3350972.21</v>
      </c>
    </row>
    <row r="4" spans="1:5" x14ac:dyDescent="0.25">
      <c r="A4" s="7" t="s">
        <v>2</v>
      </c>
      <c r="E4" s="3">
        <v>-1158871.9099999999</v>
      </c>
    </row>
    <row r="5" spans="1:5" x14ac:dyDescent="0.25">
      <c r="A5" s="7" t="s">
        <v>3</v>
      </c>
      <c r="E5" s="3">
        <v>34120.230000000003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1349841.64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63006.35</v>
      </c>
    </row>
    <row r="12" spans="1:5" x14ac:dyDescent="0.25">
      <c r="A12" s="8" t="s">
        <v>10</v>
      </c>
      <c r="B12" s="9">
        <f>+B1</f>
        <v>44985</v>
      </c>
      <c r="C12" s="10"/>
      <c r="D12" s="10"/>
      <c r="E12" s="11">
        <f>SUM(E3:E11)</f>
        <v>5450999.8099999987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44958</v>
      </c>
      <c r="C16" s="5"/>
      <c r="D16" s="5"/>
      <c r="E16" s="13">
        <v>5838950.4400000004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2180467.9900000002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-2568418.62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44985</v>
      </c>
      <c r="C25" s="10"/>
      <c r="D25" s="10"/>
      <c r="E25" s="15">
        <f>+E16+E19+E22</f>
        <v>5450999.8100000005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44985</v>
      </c>
      <c r="C30" s="5" t="s">
        <v>18</v>
      </c>
      <c r="D30" s="5"/>
      <c r="E30" s="13">
        <v>5760524.9500000002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6" x14ac:dyDescent="0.25">
      <c r="A33" s="7" t="s">
        <v>27</v>
      </c>
      <c r="E33" s="14"/>
    </row>
    <row r="34" spans="1:6" x14ac:dyDescent="0.25">
      <c r="A34" s="7" t="s">
        <v>19</v>
      </c>
      <c r="B34" t="s">
        <v>20</v>
      </c>
      <c r="E34" s="14">
        <v>-247250.6</v>
      </c>
    </row>
    <row r="35" spans="1:6" x14ac:dyDescent="0.25">
      <c r="A35" s="7"/>
      <c r="B35" t="s">
        <v>21</v>
      </c>
      <c r="E35" s="14">
        <v>-220639.96</v>
      </c>
    </row>
    <row r="36" spans="1:6" x14ac:dyDescent="0.25">
      <c r="A36" s="7"/>
      <c r="E36" s="14"/>
    </row>
    <row r="37" spans="1:6" x14ac:dyDescent="0.25">
      <c r="A37" s="7" t="s">
        <v>22</v>
      </c>
      <c r="B37" s="12">
        <f>+B25</f>
        <v>44985</v>
      </c>
      <c r="E37" s="14">
        <f>SUM(E30:E36)</f>
        <v>5450970.7000000002</v>
      </c>
    </row>
    <row r="38" spans="1:6" x14ac:dyDescent="0.25">
      <c r="A38" s="7"/>
      <c r="E38" s="14"/>
    </row>
    <row r="39" spans="1:6" x14ac:dyDescent="0.25">
      <c r="A39" s="8" t="s">
        <v>23</v>
      </c>
      <c r="B39" s="10"/>
      <c r="C39" s="10"/>
      <c r="D39" s="10"/>
      <c r="E39" s="15">
        <f>+E12-E37</f>
        <v>29.109999998472631</v>
      </c>
      <c r="F39" s="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F5023-5347-4E8E-A13D-CC63F7028F0A}">
  <dimension ref="A1:E39"/>
  <sheetViews>
    <sheetView topLeftCell="A10" workbookViewId="0">
      <selection activeCell="E23" sqref="E23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4.85546875" bestFit="1" customWidth="1"/>
  </cols>
  <sheetData>
    <row r="1" spans="1:5" ht="18.75" x14ac:dyDescent="0.3">
      <c r="A1" s="1" t="s">
        <v>0</v>
      </c>
      <c r="B1" s="2">
        <v>45016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3237315.47</v>
      </c>
    </row>
    <row r="4" spans="1:5" x14ac:dyDescent="0.25">
      <c r="A4" s="7" t="s">
        <v>2</v>
      </c>
      <c r="E4" s="3">
        <v>-293600.57</v>
      </c>
    </row>
    <row r="5" spans="1:5" x14ac:dyDescent="0.25">
      <c r="A5" s="7" t="s">
        <v>3</v>
      </c>
      <c r="E5" s="3">
        <v>34398.699999999997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-84202.8</v>
      </c>
    </row>
    <row r="9" spans="1:5" x14ac:dyDescent="0.25">
      <c r="A9" s="7" t="s">
        <v>7</v>
      </c>
      <c r="E9" s="3">
        <v>910215.97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98783.25</v>
      </c>
    </row>
    <row r="12" spans="1:5" x14ac:dyDescent="0.25">
      <c r="A12" s="8" t="s">
        <v>10</v>
      </c>
      <c r="B12" s="9">
        <f>+B1</f>
        <v>45016</v>
      </c>
      <c r="C12" s="10"/>
      <c r="D12" s="10"/>
      <c r="E12" s="11">
        <f>SUM(E3:E11)</f>
        <v>4131105.330000001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44986</v>
      </c>
      <c r="C16" s="5"/>
      <c r="D16" s="5"/>
      <c r="E16" s="13">
        <v>5450999.8099999996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6233646.5999999996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-7553541.0800000001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45016</v>
      </c>
      <c r="C25" s="10"/>
      <c r="D25" s="10"/>
      <c r="E25" s="15">
        <f>+E16+E19+E22</f>
        <v>4131105.33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45016</v>
      </c>
      <c r="C30" s="5" t="s">
        <v>18</v>
      </c>
      <c r="D30" s="5"/>
      <c r="E30" s="13">
        <v>5865626.5300000003</v>
      </c>
    </row>
    <row r="31" spans="1:5" x14ac:dyDescent="0.25">
      <c r="A31" s="7"/>
      <c r="E31" s="14">
        <v>158336.31</v>
      </c>
    </row>
    <row r="32" spans="1:5" x14ac:dyDescent="0.25">
      <c r="E32" s="14"/>
    </row>
    <row r="33" spans="1:5" x14ac:dyDescent="0.25">
      <c r="A33" s="7" t="s">
        <v>28</v>
      </c>
      <c r="E33" s="14">
        <v>-309.25</v>
      </c>
    </row>
    <row r="34" spans="1:5" x14ac:dyDescent="0.25">
      <c r="A34" s="7" t="s">
        <v>19</v>
      </c>
      <c r="B34" t="s">
        <v>20</v>
      </c>
      <c r="E34" s="14">
        <v>-1639617.49</v>
      </c>
    </row>
    <row r="35" spans="1:5" x14ac:dyDescent="0.25">
      <c r="A35" s="7"/>
      <c r="B35" t="s">
        <v>21</v>
      </c>
      <c r="E35" s="14">
        <v>-252725.02</v>
      </c>
    </row>
    <row r="36" spans="1:5" x14ac:dyDescent="0.25">
      <c r="A36" s="7"/>
      <c r="E36" s="14"/>
    </row>
    <row r="37" spans="1:5" x14ac:dyDescent="0.25">
      <c r="A37" s="7" t="s">
        <v>22</v>
      </c>
      <c r="B37" s="12">
        <f>+B25</f>
        <v>45016</v>
      </c>
      <c r="E37" s="14">
        <f>SUM(E30:E36)</f>
        <v>4131311.0799999996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+E12-E37</f>
        <v>-205.74999999860302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EA9A-0D61-4C32-8FC2-E8249DB7988B}">
  <dimension ref="A1:E39"/>
  <sheetViews>
    <sheetView topLeftCell="A25" workbookViewId="0">
      <selection sqref="A1:E39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45046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3002711.89</v>
      </c>
    </row>
    <row r="4" spans="1:5" x14ac:dyDescent="0.25">
      <c r="A4" s="7" t="s">
        <v>2</v>
      </c>
      <c r="E4" s="3">
        <v>-481096.75</v>
      </c>
    </row>
    <row r="5" spans="1:5" x14ac:dyDescent="0.25">
      <c r="A5" s="7" t="s">
        <v>3</v>
      </c>
      <c r="E5" s="3">
        <v>38200.46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-193625.1</v>
      </c>
    </row>
    <row r="9" spans="1:5" x14ac:dyDescent="0.25">
      <c r="A9" s="7" t="s">
        <v>7</v>
      </c>
      <c r="E9" s="3">
        <v>910215.97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133398.57999999999</v>
      </c>
    </row>
    <row r="12" spans="1:5" x14ac:dyDescent="0.25">
      <c r="A12" s="8" t="s">
        <v>10</v>
      </c>
      <c r="B12" s="9">
        <f>+B1</f>
        <v>45046</v>
      </c>
      <c r="C12" s="10"/>
      <c r="D12" s="10"/>
      <c r="E12" s="11">
        <f>SUM(E3:E11)</f>
        <v>3638000.3600000003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45017</v>
      </c>
      <c r="C16" s="5"/>
      <c r="D16" s="5"/>
      <c r="E16" s="13">
        <v>4131105.33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1984477.14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-2477582.11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45046</v>
      </c>
      <c r="C25" s="10"/>
      <c r="D25" s="10"/>
      <c r="E25" s="15">
        <f>+E16+E19+E22</f>
        <v>3638000.36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45046</v>
      </c>
      <c r="C30" s="5" t="s">
        <v>18</v>
      </c>
      <c r="D30" s="5"/>
      <c r="E30" s="13">
        <v>3814388.32</v>
      </c>
    </row>
    <row r="31" spans="1:5" x14ac:dyDescent="0.25">
      <c r="A31" s="7"/>
      <c r="E31" s="14">
        <v>158336.31</v>
      </c>
    </row>
    <row r="32" spans="1:5" x14ac:dyDescent="0.25">
      <c r="E32" s="14"/>
    </row>
    <row r="33" spans="1:5" x14ac:dyDescent="0.25">
      <c r="A33" s="7" t="s">
        <v>28</v>
      </c>
      <c r="E33" s="14">
        <v>0</v>
      </c>
    </row>
    <row r="34" spans="1:5" x14ac:dyDescent="0.25">
      <c r="A34" s="7" t="s">
        <v>19</v>
      </c>
      <c r="B34" t="s">
        <v>20</v>
      </c>
      <c r="E34" s="14">
        <v>-74779.509999999995</v>
      </c>
    </row>
    <row r="35" spans="1:5" x14ac:dyDescent="0.25">
      <c r="A35" s="7"/>
      <c r="B35" t="s">
        <v>21</v>
      </c>
      <c r="E35" s="14">
        <v>-259646.18</v>
      </c>
    </row>
    <row r="36" spans="1:5" x14ac:dyDescent="0.25">
      <c r="A36" s="7"/>
      <c r="E36" s="14"/>
    </row>
    <row r="37" spans="1:5" x14ac:dyDescent="0.25">
      <c r="A37" s="7" t="s">
        <v>22</v>
      </c>
      <c r="B37" s="12">
        <f>+B25</f>
        <v>45046</v>
      </c>
      <c r="E37" s="14">
        <f>SUM(E30:E36)</f>
        <v>3638298.94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+E12-E37</f>
        <v>-298.57999999960884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E47B-3E98-4C0D-A169-1A74DBB97D84}">
  <dimension ref="A1:G38"/>
  <sheetViews>
    <sheetView topLeftCell="A31" workbookViewId="0">
      <selection sqref="A1:E45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  <col min="7" max="7" width="12.7109375" bestFit="1" customWidth="1"/>
  </cols>
  <sheetData>
    <row r="1" spans="1:7" ht="18.75" x14ac:dyDescent="0.3">
      <c r="A1" s="1" t="s">
        <v>0</v>
      </c>
      <c r="B1" s="2">
        <v>45077</v>
      </c>
      <c r="E1" s="3"/>
    </row>
    <row r="2" spans="1:7" x14ac:dyDescent="0.25">
      <c r="E2" s="3"/>
    </row>
    <row r="3" spans="1:7" x14ac:dyDescent="0.25">
      <c r="A3" s="4" t="s">
        <v>1</v>
      </c>
      <c r="B3" s="5"/>
      <c r="C3" s="5"/>
      <c r="D3" s="5"/>
      <c r="E3" s="6">
        <v>3289369.52</v>
      </c>
    </row>
    <row r="4" spans="1:7" x14ac:dyDescent="0.25">
      <c r="A4" s="7" t="s">
        <v>2</v>
      </c>
      <c r="E4" s="3">
        <v>-586653.49</v>
      </c>
    </row>
    <row r="5" spans="1:7" x14ac:dyDescent="0.25">
      <c r="A5" s="7" t="s">
        <v>3</v>
      </c>
      <c r="E5" s="3">
        <v>34424.410000000003</v>
      </c>
    </row>
    <row r="6" spans="1:7" x14ac:dyDescent="0.25">
      <c r="A6" s="7" t="s">
        <v>4</v>
      </c>
      <c r="E6" s="3">
        <v>158336.31</v>
      </c>
    </row>
    <row r="7" spans="1:7" x14ac:dyDescent="0.25">
      <c r="A7" s="7" t="s">
        <v>5</v>
      </c>
      <c r="E7" s="3">
        <v>139717</v>
      </c>
    </row>
    <row r="8" spans="1:7" x14ac:dyDescent="0.25">
      <c r="A8" s="7" t="s">
        <v>6</v>
      </c>
      <c r="E8" s="3">
        <v>-193625.1</v>
      </c>
    </row>
    <row r="9" spans="1:7" x14ac:dyDescent="0.25">
      <c r="A9" s="7" t="s">
        <v>7</v>
      </c>
      <c r="E9" s="3">
        <v>910215.97</v>
      </c>
    </row>
    <row r="10" spans="1:7" x14ac:dyDescent="0.25">
      <c r="A10" s="7" t="s">
        <v>8</v>
      </c>
      <c r="E10" s="3">
        <v>0</v>
      </c>
    </row>
    <row r="11" spans="1:7" x14ac:dyDescent="0.25">
      <c r="A11" s="7" t="s">
        <v>9</v>
      </c>
      <c r="E11" s="3">
        <v>150788.74</v>
      </c>
    </row>
    <row r="12" spans="1:7" x14ac:dyDescent="0.25">
      <c r="A12" s="8" t="s">
        <v>10</v>
      </c>
      <c r="B12" s="9">
        <f>+B1</f>
        <v>45077</v>
      </c>
      <c r="C12" s="10"/>
      <c r="D12" s="10"/>
      <c r="E12" s="11">
        <f>SUM(E3:E11)</f>
        <v>3902573.3600000003</v>
      </c>
      <c r="G12" s="3"/>
    </row>
    <row r="13" spans="1:7" x14ac:dyDescent="0.25">
      <c r="E13" s="3"/>
    </row>
    <row r="14" spans="1:7" ht="18.75" x14ac:dyDescent="0.3">
      <c r="A14" s="1" t="s">
        <v>11</v>
      </c>
      <c r="E14" s="3"/>
    </row>
    <row r="15" spans="1:7" x14ac:dyDescent="0.25">
      <c r="E15" s="3"/>
    </row>
    <row r="16" spans="1:7" x14ac:dyDescent="0.25">
      <c r="A16" s="4" t="s">
        <v>12</v>
      </c>
      <c r="B16" s="12">
        <v>45047</v>
      </c>
      <c r="C16" s="5"/>
      <c r="D16" s="5"/>
      <c r="E16" s="13">
        <v>3638000.36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2444514.35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-2179941.35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45077</v>
      </c>
      <c r="C25" s="10"/>
      <c r="D25" s="10"/>
      <c r="E25" s="15">
        <f>+E16+E19+E22</f>
        <v>3902573.36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45077</v>
      </c>
      <c r="C30" s="5" t="s">
        <v>18</v>
      </c>
      <c r="D30" s="5"/>
      <c r="E30" s="13">
        <v>4015405.63</v>
      </c>
    </row>
    <row r="31" spans="1:5" x14ac:dyDescent="0.25">
      <c r="A31" s="7"/>
      <c r="E31" s="14">
        <v>158336.31</v>
      </c>
    </row>
    <row r="32" spans="1:5" x14ac:dyDescent="0.25">
      <c r="E32" s="14"/>
    </row>
    <row r="33" spans="1:5" x14ac:dyDescent="0.25">
      <c r="A33" s="7" t="s">
        <v>19</v>
      </c>
      <c r="B33" t="s">
        <v>20</v>
      </c>
      <c r="E33" s="14">
        <v>-23239.05</v>
      </c>
    </row>
    <row r="34" spans="1:5" x14ac:dyDescent="0.25">
      <c r="A34" s="7"/>
      <c r="B34" t="s">
        <v>21</v>
      </c>
      <c r="E34" s="14">
        <v>-247859.9</v>
      </c>
    </row>
    <row r="35" spans="1:5" x14ac:dyDescent="0.25">
      <c r="A35" s="7"/>
      <c r="E35" s="14"/>
    </row>
    <row r="36" spans="1:5" x14ac:dyDescent="0.25">
      <c r="A36" s="7" t="s">
        <v>22</v>
      </c>
      <c r="B36" s="12">
        <f>+B25</f>
        <v>45077</v>
      </c>
      <c r="E36" s="14">
        <f>SUM(E30:E35)</f>
        <v>3902642.99</v>
      </c>
    </row>
    <row r="37" spans="1:5" x14ac:dyDescent="0.25">
      <c r="A37" s="7"/>
      <c r="E37" s="14"/>
    </row>
    <row r="38" spans="1:5" x14ac:dyDescent="0.25">
      <c r="A38" s="8" t="s">
        <v>23</v>
      </c>
      <c r="B38" s="10"/>
      <c r="C38" s="10"/>
      <c r="D38" s="10"/>
      <c r="E38" s="15">
        <f>+E12-E36</f>
        <v>-69.629999999888241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4BE8E-9668-4976-8D81-A482B7F165C8}">
  <dimension ref="A1:E38"/>
  <sheetViews>
    <sheetView topLeftCell="A40" workbookViewId="0">
      <selection activeCell="E38" sqref="E38"/>
    </sheetView>
  </sheetViews>
  <sheetFormatPr defaultRowHeight="15" x14ac:dyDescent="0.25"/>
  <cols>
    <col min="1" max="1" width="34.140625" bestFit="1" customWidth="1"/>
    <col min="2" max="2" width="9.7109375" bestFit="1" customWidth="1"/>
    <col min="3" max="3" width="14.5703125" bestFit="1" customWidth="1"/>
    <col min="5" max="5" width="13.85546875" bestFit="1" customWidth="1"/>
  </cols>
  <sheetData>
    <row r="1" spans="1:5" ht="18.75" x14ac:dyDescent="0.3">
      <c r="A1" s="1" t="s">
        <v>0</v>
      </c>
      <c r="B1" s="2">
        <v>45107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2071580.26</v>
      </c>
    </row>
    <row r="4" spans="1:5" x14ac:dyDescent="0.25">
      <c r="A4" s="7" t="s">
        <v>2</v>
      </c>
      <c r="E4" s="3">
        <v>-1008688.01</v>
      </c>
    </row>
    <row r="5" spans="1:5" x14ac:dyDescent="0.25">
      <c r="A5" s="7" t="s">
        <v>3</v>
      </c>
      <c r="E5" s="3">
        <v>34628.730000000003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139717</v>
      </c>
    </row>
    <row r="8" spans="1:5" x14ac:dyDescent="0.25">
      <c r="A8" s="7" t="s">
        <v>6</v>
      </c>
      <c r="E8" s="3">
        <v>221478.9</v>
      </c>
    </row>
    <row r="9" spans="1:5" x14ac:dyDescent="0.25">
      <c r="A9" s="7" t="s">
        <v>7</v>
      </c>
      <c r="E9" s="3">
        <v>910215.97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120443.95</v>
      </c>
    </row>
    <row r="12" spans="1:5" x14ac:dyDescent="0.25">
      <c r="A12" s="8" t="s">
        <v>10</v>
      </c>
      <c r="B12" s="9">
        <f>+B1</f>
        <v>45107</v>
      </c>
      <c r="C12" s="10"/>
      <c r="D12" s="10"/>
      <c r="E12" s="11">
        <f>SUM(E3:E11)</f>
        <v>2647713.1100000003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45078</v>
      </c>
      <c r="C16" s="5"/>
      <c r="D16" s="5"/>
      <c r="E16" s="13">
        <v>3902573.36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2990673.49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-4245533.74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45107</v>
      </c>
      <c r="C25" s="10"/>
      <c r="D25" s="10"/>
      <c r="E25" s="15">
        <f>+E16+E19+E22</f>
        <v>2647713.1099999994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45107</v>
      </c>
      <c r="C30" s="5" t="s">
        <v>18</v>
      </c>
      <c r="D30" s="5"/>
      <c r="E30" s="13">
        <v>2997950.71</v>
      </c>
    </row>
    <row r="31" spans="1:5" x14ac:dyDescent="0.25">
      <c r="A31" s="7"/>
      <c r="E31" s="14">
        <v>158336.31</v>
      </c>
    </row>
    <row r="32" spans="1:5" x14ac:dyDescent="0.25">
      <c r="E32" s="14">
        <v>0</v>
      </c>
    </row>
    <row r="33" spans="1:5" x14ac:dyDescent="0.25">
      <c r="A33" s="7" t="s">
        <v>19</v>
      </c>
      <c r="B33" t="s">
        <v>20</v>
      </c>
      <c r="E33" s="14">
        <v>-113794.16</v>
      </c>
    </row>
    <row r="34" spans="1:5" x14ac:dyDescent="0.25">
      <c r="A34" s="7"/>
      <c r="B34" t="s">
        <v>21</v>
      </c>
      <c r="E34" s="14">
        <v>-394308.82</v>
      </c>
    </row>
    <row r="35" spans="1:5" x14ac:dyDescent="0.25">
      <c r="A35" s="7"/>
      <c r="E35" s="14"/>
    </row>
    <row r="36" spans="1:5" x14ac:dyDescent="0.25">
      <c r="A36" s="7" t="s">
        <v>22</v>
      </c>
      <c r="B36" s="12">
        <f>+B25</f>
        <v>45107</v>
      </c>
      <c r="E36" s="14">
        <f>SUM(E30:E35)</f>
        <v>2648184.04</v>
      </c>
    </row>
    <row r="37" spans="1:5" x14ac:dyDescent="0.25">
      <c r="A37" s="7"/>
      <c r="E37" s="14"/>
    </row>
    <row r="38" spans="1:5" x14ac:dyDescent="0.25">
      <c r="A38" s="8" t="s">
        <v>23</v>
      </c>
      <c r="B38" s="10"/>
      <c r="C38" s="10"/>
      <c r="D38" s="10"/>
      <c r="E38" s="15">
        <f>+E12-E36</f>
        <v>-470.92999999970198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Oct 22</vt:lpstr>
      <vt:lpstr>November 22</vt:lpstr>
      <vt:lpstr>December 2022</vt:lpstr>
      <vt:lpstr>JANUARY 2023</vt:lpstr>
      <vt:lpstr>FEBRUARY 2023</vt:lpstr>
      <vt:lpstr>MARCH 2023</vt:lpstr>
      <vt:lpstr>April 2023</vt:lpstr>
      <vt:lpstr>May 23</vt:lpstr>
      <vt:lpstr>June 23</vt:lpstr>
      <vt:lpstr>July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Gamble</dc:creator>
  <cp:lastModifiedBy>Kelley Gamble</cp:lastModifiedBy>
  <cp:lastPrinted>2023-06-12T16:56:46Z</cp:lastPrinted>
  <dcterms:created xsi:type="dcterms:W3CDTF">2022-11-13T23:40:12Z</dcterms:created>
  <dcterms:modified xsi:type="dcterms:W3CDTF">2023-08-07T13:36:14Z</dcterms:modified>
</cp:coreProperties>
</file>