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ey\Documents\Deer Creek Sales Tax\New folder\GCBOE\"/>
    </mc:Choice>
  </mc:AlternateContent>
  <xr:revisionPtr revIDLastSave="0" documentId="8_{7C41278C-B147-42B5-980B-51E9D42532C2}" xr6:coauthVersionLast="47" xr6:coauthVersionMax="47" xr10:uidLastSave="{00000000-0000-0000-0000-000000000000}"/>
  <bookViews>
    <workbookView xWindow="-120" yWindow="-120" windowWidth="29040" windowHeight="15840" firstSheet="1" activeTab="6" xr2:uid="{43B208AD-71AC-4AD0-B4E2-6C1B57DD3D65}"/>
  </bookViews>
  <sheets>
    <sheet name="Oct 22" sheetId="1" r:id="rId1"/>
    <sheet name="November 22" sheetId="2" r:id="rId2"/>
    <sheet name="December 2022" sheetId="3" r:id="rId3"/>
    <sheet name="JANUARY 2023" sheetId="4" r:id="rId4"/>
    <sheet name="FEBRUARY 2023" sheetId="5" r:id="rId5"/>
    <sheet name="MARCH 2023" sheetId="6" r:id="rId6"/>
    <sheet name="April 2023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7" l="1"/>
  <c r="B30" i="7"/>
  <c r="E25" i="7"/>
  <c r="E12" i="7"/>
  <c r="E39" i="7" s="1"/>
  <c r="B12" i="7"/>
  <c r="B25" i="7" s="1"/>
  <c r="B37" i="7" s="1"/>
  <c r="E37" i="6"/>
  <c r="B30" i="6"/>
  <c r="E25" i="6"/>
  <c r="E12" i="6"/>
  <c r="B12" i="6"/>
  <c r="B25" i="6" s="1"/>
  <c r="B37" i="6" s="1"/>
  <c r="E39" i="5"/>
  <c r="E37" i="5"/>
  <c r="B30" i="5"/>
  <c r="E25" i="5"/>
  <c r="E12" i="5"/>
  <c r="B12" i="5"/>
  <c r="B25" i="5" s="1"/>
  <c r="B37" i="5" s="1"/>
  <c r="B25" i="4"/>
  <c r="E37" i="4"/>
  <c r="B30" i="4"/>
  <c r="E25" i="4"/>
  <c r="E12" i="4"/>
  <c r="B12" i="4"/>
  <c r="E37" i="3"/>
  <c r="B30" i="3"/>
  <c r="E25" i="3"/>
  <c r="E12" i="3"/>
  <c r="B12" i="3"/>
  <c r="E37" i="2"/>
  <c r="B30" i="2"/>
  <c r="E25" i="2"/>
  <c r="E12" i="2"/>
  <c r="B12" i="2"/>
  <c r="E39" i="1"/>
  <c r="B30" i="1"/>
  <c r="E25" i="1"/>
  <c r="E12" i="1"/>
  <c r="B12" i="1"/>
  <c r="E39" i="6" l="1"/>
  <c r="E39" i="4"/>
  <c r="E39" i="3"/>
  <c r="E39" i="2"/>
  <c r="E41" i="1"/>
</calcChain>
</file>

<file path=xl/sharedStrings.xml><?xml version="1.0" encoding="utf-8"?>
<sst xmlns="http://schemas.openxmlformats.org/spreadsheetml/2006/main" count="175" uniqueCount="29">
  <si>
    <t xml:space="preserve">CASH BALANCES PER MUNIS </t>
  </si>
  <si>
    <t>General Fund</t>
  </si>
  <si>
    <t>Special Revenue Fund</t>
  </si>
  <si>
    <t>District Activity Fund</t>
  </si>
  <si>
    <t>Annual Activity Funds</t>
  </si>
  <si>
    <t>Capital Outlay Fund</t>
  </si>
  <si>
    <t>Building Fund</t>
  </si>
  <si>
    <t>Construction Fund</t>
  </si>
  <si>
    <t>Debt Service Fund</t>
  </si>
  <si>
    <t>Food Service Fund</t>
  </si>
  <si>
    <t>Total Cash per MUNIS</t>
  </si>
  <si>
    <t>MUNIS TRIAL BALANCE CASH</t>
  </si>
  <si>
    <t>BEGINNING BALANCE</t>
  </si>
  <si>
    <t>TOTAL REVENUES FOR MONTH</t>
  </si>
  <si>
    <t>TOTAL EXPENDITURES FOR MONTH</t>
  </si>
  <si>
    <t xml:space="preserve">ENDING BALANCE </t>
  </si>
  <si>
    <t>BANK RECONCILIATION</t>
  </si>
  <si>
    <t xml:space="preserve">Ending Bank Balances  </t>
  </si>
  <si>
    <t>GENERAL FUND</t>
  </si>
  <si>
    <t>Minus Outstanding Checks</t>
  </si>
  <si>
    <t>AP</t>
  </si>
  <si>
    <t>PR</t>
  </si>
  <si>
    <t xml:space="preserve">Reconciled Bank Balance </t>
  </si>
  <si>
    <t>UNRECONCILED BALANCE</t>
  </si>
  <si>
    <t>Payroll posted in Prior month</t>
  </si>
  <si>
    <t>Advances on employee benefits</t>
  </si>
  <si>
    <t>Benefit Advance to Employees</t>
  </si>
  <si>
    <t>Employee Reimbursements</t>
  </si>
  <si>
    <t>Employee Benefits Advances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</si>
</sst>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4" fontId="0" fillId="0" borderId="0" xfId="0" applyNumberForma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0" fontId="0" fillId="0" borderId="4" xfId="0" applyBorder="1"/>
    <xf numFmtId="14" fontId="0" fillId="0" borderId="5" xfId="0" applyNumberFormat="1" applyBorder="1"/>
    <xf numFmtId="0" fontId="0" fillId="0" borderId="5" xfId="0" applyBorder="1"/>
    <xf numFmtId="164" fontId="0" fillId="0" borderId="5" xfId="0" applyNumberFormat="1" applyBorder="1"/>
    <xf numFmtId="14" fontId="0" fillId="0" borderId="2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EB0C6-33E6-4641-9EA7-339871E9C8C8}">
  <dimension ref="A1:E41"/>
  <sheetViews>
    <sheetView topLeftCell="A31" workbookViewId="0">
      <selection activeCell="C36" sqref="C36:C37"/>
    </sheetView>
  </sheetViews>
  <sheetFormatPr defaultRowHeight="15" x14ac:dyDescent="0.25"/>
  <cols>
    <col min="1" max="1" width="34.140625" bestFit="1" customWidth="1"/>
    <col min="2" max="2" width="10.7109375" bestFit="1" customWidth="1"/>
    <col min="5" max="5" width="13.5703125" bestFit="1" customWidth="1"/>
  </cols>
  <sheetData>
    <row r="1" spans="1:5" ht="18.75" x14ac:dyDescent="0.3">
      <c r="A1" s="1" t="s">
        <v>0</v>
      </c>
      <c r="B1" s="2">
        <v>44865</v>
      </c>
      <c r="E1" s="3"/>
    </row>
    <row r="2" spans="1:5" x14ac:dyDescent="0.25">
      <c r="E2" s="3"/>
    </row>
    <row r="3" spans="1:5" x14ac:dyDescent="0.25">
      <c r="A3" s="4" t="s">
        <v>1</v>
      </c>
      <c r="B3" s="5"/>
      <c r="C3" s="5"/>
      <c r="D3" s="5"/>
      <c r="E3" s="6">
        <v>993874.88</v>
      </c>
    </row>
    <row r="4" spans="1:5" x14ac:dyDescent="0.25">
      <c r="A4" s="7" t="s">
        <v>2</v>
      </c>
      <c r="E4" s="3">
        <v>813588.96</v>
      </c>
    </row>
    <row r="5" spans="1:5" x14ac:dyDescent="0.25">
      <c r="A5" s="7" t="s">
        <v>3</v>
      </c>
      <c r="E5" s="3">
        <v>37525.9</v>
      </c>
    </row>
    <row r="6" spans="1:5" x14ac:dyDescent="0.25">
      <c r="A6" s="7" t="s">
        <v>4</v>
      </c>
      <c r="E6" s="3">
        <v>158336.31</v>
      </c>
    </row>
    <row r="7" spans="1:5" x14ac:dyDescent="0.25">
      <c r="A7" s="7" t="s">
        <v>5</v>
      </c>
      <c r="E7" s="3">
        <v>69859</v>
      </c>
    </row>
    <row r="8" spans="1:5" x14ac:dyDescent="0.25">
      <c r="A8" s="7" t="s">
        <v>6</v>
      </c>
      <c r="E8" s="3">
        <v>202226.25</v>
      </c>
    </row>
    <row r="9" spans="1:5" x14ac:dyDescent="0.25">
      <c r="A9" s="7" t="s">
        <v>7</v>
      </c>
      <c r="E9" s="3">
        <v>1583735.98</v>
      </c>
    </row>
    <row r="10" spans="1:5" x14ac:dyDescent="0.25">
      <c r="A10" s="7" t="s">
        <v>8</v>
      </c>
      <c r="E10" s="3">
        <v>63227.83</v>
      </c>
    </row>
    <row r="11" spans="1:5" x14ac:dyDescent="0.25">
      <c r="A11" s="7" t="s">
        <v>9</v>
      </c>
      <c r="E11" s="3">
        <v>-30307.38</v>
      </c>
    </row>
    <row r="12" spans="1:5" x14ac:dyDescent="0.25">
      <c r="A12" s="8" t="s">
        <v>10</v>
      </c>
      <c r="B12" s="9">
        <f>+B1</f>
        <v>44865</v>
      </c>
      <c r="C12" s="10"/>
      <c r="D12" s="10"/>
      <c r="E12" s="11">
        <f>SUM(E3:E11)</f>
        <v>3892067.73</v>
      </c>
    </row>
    <row r="13" spans="1:5" x14ac:dyDescent="0.25">
      <c r="E13" s="3"/>
    </row>
    <row r="14" spans="1:5" ht="18.75" x14ac:dyDescent="0.3">
      <c r="A14" s="1" t="s">
        <v>11</v>
      </c>
      <c r="E14" s="3"/>
    </row>
    <row r="15" spans="1:5" x14ac:dyDescent="0.25">
      <c r="E15" s="3"/>
    </row>
    <row r="16" spans="1:5" x14ac:dyDescent="0.25">
      <c r="A16" s="4" t="s">
        <v>12</v>
      </c>
      <c r="B16" s="12">
        <v>44835</v>
      </c>
      <c r="C16" s="5"/>
      <c r="D16" s="5"/>
      <c r="E16" s="13">
        <v>4677959.99</v>
      </c>
    </row>
    <row r="17" spans="1:5" x14ac:dyDescent="0.25">
      <c r="A17" s="7"/>
      <c r="E17" s="14"/>
    </row>
    <row r="18" spans="1:5" x14ac:dyDescent="0.25">
      <c r="A18" s="7"/>
      <c r="E18" s="14"/>
    </row>
    <row r="19" spans="1:5" x14ac:dyDescent="0.25">
      <c r="A19" s="7" t="s">
        <v>13</v>
      </c>
      <c r="E19" s="14">
        <v>2815808.52</v>
      </c>
    </row>
    <row r="20" spans="1:5" x14ac:dyDescent="0.25">
      <c r="A20" s="7"/>
      <c r="E20" s="14"/>
    </row>
    <row r="21" spans="1:5" x14ac:dyDescent="0.25">
      <c r="A21" s="7"/>
      <c r="E21" s="14"/>
    </row>
    <row r="22" spans="1:5" x14ac:dyDescent="0.25">
      <c r="A22" s="7" t="s">
        <v>14</v>
      </c>
      <c r="E22" s="14">
        <v>-3601700.78</v>
      </c>
    </row>
    <row r="23" spans="1:5" x14ac:dyDescent="0.25">
      <c r="A23" s="7"/>
      <c r="E23" s="14"/>
    </row>
    <row r="24" spans="1:5" x14ac:dyDescent="0.25">
      <c r="A24" s="7"/>
      <c r="E24" s="14"/>
    </row>
    <row r="25" spans="1:5" x14ac:dyDescent="0.25">
      <c r="A25" s="8" t="s">
        <v>15</v>
      </c>
      <c r="B25" s="9">
        <v>44865</v>
      </c>
      <c r="C25" s="10"/>
      <c r="D25" s="10"/>
      <c r="E25" s="15">
        <f>+E16+E19+E22</f>
        <v>3892067.73</v>
      </c>
    </row>
    <row r="26" spans="1:5" x14ac:dyDescent="0.25">
      <c r="E26" s="3"/>
    </row>
    <row r="27" spans="1:5" ht="18.75" x14ac:dyDescent="0.3">
      <c r="A27" s="1" t="s">
        <v>16</v>
      </c>
      <c r="E27" s="3"/>
    </row>
    <row r="28" spans="1:5" x14ac:dyDescent="0.25">
      <c r="E28" s="3"/>
    </row>
    <row r="30" spans="1:5" x14ac:dyDescent="0.25">
      <c r="A30" s="4" t="s">
        <v>17</v>
      </c>
      <c r="B30" s="12">
        <f>+B1</f>
        <v>44865</v>
      </c>
      <c r="C30" s="5" t="s">
        <v>18</v>
      </c>
      <c r="D30" s="5"/>
      <c r="E30" s="13">
        <v>4256232.29</v>
      </c>
    </row>
    <row r="31" spans="1:5" x14ac:dyDescent="0.25">
      <c r="A31" s="7"/>
      <c r="E31" s="14">
        <v>158336.31</v>
      </c>
    </row>
    <row r="32" spans="1:5" x14ac:dyDescent="0.25">
      <c r="A32" s="7"/>
      <c r="E32" s="14"/>
    </row>
    <row r="33" spans="1:5" x14ac:dyDescent="0.25">
      <c r="A33" s="7"/>
      <c r="E33" s="14"/>
    </row>
    <row r="34" spans="1:5" x14ac:dyDescent="0.25">
      <c r="A34" s="7" t="s">
        <v>19</v>
      </c>
      <c r="B34" t="s">
        <v>20</v>
      </c>
      <c r="E34" s="14">
        <v>-323702.34000000003</v>
      </c>
    </row>
    <row r="35" spans="1:5" x14ac:dyDescent="0.25">
      <c r="A35" s="7"/>
      <c r="B35" t="s">
        <v>21</v>
      </c>
      <c r="E35" s="14">
        <v>-194592.32</v>
      </c>
    </row>
    <row r="36" spans="1:5" x14ac:dyDescent="0.25">
      <c r="A36" s="7"/>
      <c r="E36" s="14"/>
    </row>
    <row r="37" spans="1:5" x14ac:dyDescent="0.25">
      <c r="A37" s="7" t="s">
        <v>25</v>
      </c>
      <c r="E37" s="14">
        <v>145.55000000000001</v>
      </c>
    </row>
    <row r="38" spans="1:5" x14ac:dyDescent="0.25">
      <c r="A38" s="7" t="s">
        <v>24</v>
      </c>
      <c r="B38">
        <v>90722</v>
      </c>
      <c r="E38" s="14">
        <v>-4666.6000000000004</v>
      </c>
    </row>
    <row r="39" spans="1:5" x14ac:dyDescent="0.25">
      <c r="A39" s="7" t="s">
        <v>22</v>
      </c>
      <c r="B39" s="2">
        <v>44865</v>
      </c>
      <c r="E39" s="14">
        <f>SUM(E30:E38)</f>
        <v>3891752.8899999997</v>
      </c>
    </row>
    <row r="40" spans="1:5" x14ac:dyDescent="0.25">
      <c r="A40" s="7"/>
      <c r="E40" s="14"/>
    </row>
    <row r="41" spans="1:5" x14ac:dyDescent="0.25">
      <c r="A41" s="8" t="s">
        <v>23</v>
      </c>
      <c r="B41" s="10"/>
      <c r="C41" s="10"/>
      <c r="D41" s="10"/>
      <c r="E41" s="15">
        <f>+E39-E12</f>
        <v>-314.84000000031665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168FC-50AD-40EE-AFAE-4A14B51939D0}">
  <dimension ref="A1:E39"/>
  <sheetViews>
    <sheetView topLeftCell="A16" workbookViewId="0">
      <selection activeCell="D9" sqref="D9"/>
    </sheetView>
  </sheetViews>
  <sheetFormatPr defaultRowHeight="15" x14ac:dyDescent="0.25"/>
  <cols>
    <col min="1" max="1" width="34.140625" bestFit="1" customWidth="1"/>
    <col min="2" max="2" width="10.7109375" bestFit="1" customWidth="1"/>
    <col min="5" max="5" width="13.5703125" bestFit="1" customWidth="1"/>
  </cols>
  <sheetData>
    <row r="1" spans="1:5" ht="18.75" x14ac:dyDescent="0.3">
      <c r="A1" s="1" t="s">
        <v>0</v>
      </c>
      <c r="B1" s="2">
        <v>44895</v>
      </c>
      <c r="E1" s="3"/>
    </row>
    <row r="2" spans="1:5" x14ac:dyDescent="0.25">
      <c r="E2" s="3"/>
    </row>
    <row r="3" spans="1:5" x14ac:dyDescent="0.25">
      <c r="A3" s="4" t="s">
        <v>1</v>
      </c>
      <c r="B3" s="5"/>
      <c r="C3" s="5"/>
      <c r="D3" s="5"/>
      <c r="E3" s="6">
        <v>4835555.43</v>
      </c>
    </row>
    <row r="4" spans="1:5" x14ac:dyDescent="0.25">
      <c r="A4" s="7" t="s">
        <v>2</v>
      </c>
      <c r="E4" s="3">
        <v>-88663.37</v>
      </c>
    </row>
    <row r="5" spans="1:5" x14ac:dyDescent="0.25">
      <c r="A5" s="7" t="s">
        <v>3</v>
      </c>
      <c r="E5" s="3">
        <v>33792.31</v>
      </c>
    </row>
    <row r="6" spans="1:5" x14ac:dyDescent="0.25">
      <c r="A6" s="7" t="s">
        <v>4</v>
      </c>
      <c r="E6" s="3">
        <v>158336.31</v>
      </c>
    </row>
    <row r="7" spans="1:5" x14ac:dyDescent="0.25">
      <c r="A7" s="7" t="s">
        <v>5</v>
      </c>
      <c r="E7" s="3">
        <v>69859</v>
      </c>
    </row>
    <row r="8" spans="1:5" x14ac:dyDescent="0.25">
      <c r="A8" s="7" t="s">
        <v>6</v>
      </c>
      <c r="E8" s="3">
        <v>179643.13</v>
      </c>
    </row>
    <row r="9" spans="1:5" x14ac:dyDescent="0.25">
      <c r="A9" s="7" t="s">
        <v>7</v>
      </c>
      <c r="E9" s="3">
        <v>1583735.98</v>
      </c>
    </row>
    <row r="10" spans="1:5" x14ac:dyDescent="0.25">
      <c r="A10" s="7" t="s">
        <v>8</v>
      </c>
      <c r="E10" s="3">
        <v>0</v>
      </c>
    </row>
    <row r="11" spans="1:5" x14ac:dyDescent="0.25">
      <c r="A11" s="7" t="s">
        <v>9</v>
      </c>
      <c r="E11" s="3">
        <v>-17338.29</v>
      </c>
    </row>
    <row r="12" spans="1:5" x14ac:dyDescent="0.25">
      <c r="A12" s="8" t="s">
        <v>10</v>
      </c>
      <c r="B12" s="9">
        <f>+B1</f>
        <v>44895</v>
      </c>
      <c r="C12" s="10"/>
      <c r="D12" s="10"/>
      <c r="E12" s="11">
        <f>SUM(E3:E11)</f>
        <v>6754920.4999999991</v>
      </c>
    </row>
    <row r="13" spans="1:5" x14ac:dyDescent="0.25">
      <c r="E13" s="3"/>
    </row>
    <row r="14" spans="1:5" ht="18.75" x14ac:dyDescent="0.3">
      <c r="A14" s="1" t="s">
        <v>11</v>
      </c>
      <c r="E14" s="3"/>
    </row>
    <row r="15" spans="1:5" x14ac:dyDescent="0.25">
      <c r="E15" s="3"/>
    </row>
    <row r="16" spans="1:5" x14ac:dyDescent="0.25">
      <c r="A16" s="4" t="s">
        <v>12</v>
      </c>
      <c r="B16" s="12">
        <v>44866</v>
      </c>
      <c r="C16" s="5"/>
      <c r="D16" s="5"/>
      <c r="E16" s="13">
        <v>3892067.73</v>
      </c>
    </row>
    <row r="17" spans="1:5" x14ac:dyDescent="0.25">
      <c r="A17" s="7"/>
      <c r="E17" s="14"/>
    </row>
    <row r="18" spans="1:5" x14ac:dyDescent="0.25">
      <c r="A18" s="7"/>
      <c r="E18" s="14"/>
    </row>
    <row r="19" spans="1:5" x14ac:dyDescent="0.25">
      <c r="A19" s="7" t="s">
        <v>13</v>
      </c>
      <c r="E19" s="14">
        <v>6724519.46</v>
      </c>
    </row>
    <row r="20" spans="1:5" x14ac:dyDescent="0.25">
      <c r="A20" s="7"/>
      <c r="E20" s="14"/>
    </row>
    <row r="21" spans="1:5" x14ac:dyDescent="0.25">
      <c r="A21" s="7"/>
      <c r="E21" s="14"/>
    </row>
    <row r="22" spans="1:5" x14ac:dyDescent="0.25">
      <c r="A22" s="7" t="s">
        <v>14</v>
      </c>
      <c r="E22" s="14">
        <v>-3861666.69</v>
      </c>
    </row>
    <row r="23" spans="1:5" x14ac:dyDescent="0.25">
      <c r="A23" s="7"/>
      <c r="E23" s="14"/>
    </row>
    <row r="24" spans="1:5" x14ac:dyDescent="0.25">
      <c r="A24" s="7"/>
      <c r="E24" s="14"/>
    </row>
    <row r="25" spans="1:5" x14ac:dyDescent="0.25">
      <c r="A25" s="8" t="s">
        <v>15</v>
      </c>
      <c r="B25" s="9">
        <v>44895</v>
      </c>
      <c r="C25" s="10"/>
      <c r="D25" s="10"/>
      <c r="E25" s="15">
        <f>+E16+E19+E22</f>
        <v>6754920.5</v>
      </c>
    </row>
    <row r="26" spans="1:5" x14ac:dyDescent="0.25">
      <c r="E26" s="3"/>
    </row>
    <row r="27" spans="1:5" ht="18.75" x14ac:dyDescent="0.3">
      <c r="A27" s="1" t="s">
        <v>16</v>
      </c>
      <c r="E27" s="3"/>
    </row>
    <row r="28" spans="1:5" x14ac:dyDescent="0.25">
      <c r="E28" s="3"/>
    </row>
    <row r="30" spans="1:5" x14ac:dyDescent="0.25">
      <c r="A30" s="4" t="s">
        <v>17</v>
      </c>
      <c r="B30" s="12">
        <f>+B1</f>
        <v>44895</v>
      </c>
      <c r="C30" s="5" t="s">
        <v>18</v>
      </c>
      <c r="D30" s="5"/>
      <c r="E30" s="13">
        <v>7314365.5099999998</v>
      </c>
    </row>
    <row r="31" spans="1:5" x14ac:dyDescent="0.25">
      <c r="A31" s="7"/>
      <c r="E31" s="14">
        <v>158336.31</v>
      </c>
    </row>
    <row r="32" spans="1:5" x14ac:dyDescent="0.25">
      <c r="A32" s="7"/>
      <c r="E32" s="14"/>
    </row>
    <row r="33" spans="1:5" x14ac:dyDescent="0.25">
      <c r="A33" s="7"/>
      <c r="E33" s="14"/>
    </row>
    <row r="34" spans="1:5" x14ac:dyDescent="0.25">
      <c r="A34" s="7" t="s">
        <v>19</v>
      </c>
      <c r="B34" t="s">
        <v>20</v>
      </c>
      <c r="E34" s="14">
        <v>-499601.06</v>
      </c>
    </row>
    <row r="35" spans="1:5" x14ac:dyDescent="0.25">
      <c r="A35" s="7"/>
      <c r="B35" t="s">
        <v>21</v>
      </c>
      <c r="E35" s="14">
        <v>-217608.78</v>
      </c>
    </row>
    <row r="36" spans="1:5" x14ac:dyDescent="0.25">
      <c r="A36" s="7"/>
      <c r="E36" s="14"/>
    </row>
    <row r="37" spans="1:5" x14ac:dyDescent="0.25">
      <c r="A37" s="7" t="s">
        <v>22</v>
      </c>
      <c r="B37" s="2">
        <v>44895</v>
      </c>
      <c r="E37" s="14">
        <f>SUM(E30:E36)</f>
        <v>6755491.9799999995</v>
      </c>
    </row>
    <row r="38" spans="1:5" x14ac:dyDescent="0.25">
      <c r="A38" s="7"/>
      <c r="E38" s="14"/>
    </row>
    <row r="39" spans="1:5" x14ac:dyDescent="0.25">
      <c r="A39" s="8" t="s">
        <v>23</v>
      </c>
      <c r="B39" s="10"/>
      <c r="C39" s="10"/>
      <c r="D39" s="10"/>
      <c r="E39" s="15">
        <f>+E37-E12</f>
        <v>571.48000000044703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31560-A397-47F9-B91F-2A12CB8643CF}">
  <dimension ref="A1:E39"/>
  <sheetViews>
    <sheetView workbookViewId="0">
      <selection sqref="A1:E39"/>
    </sheetView>
  </sheetViews>
  <sheetFormatPr defaultRowHeight="15" x14ac:dyDescent="0.25"/>
  <cols>
    <col min="1" max="1" width="34.140625" bestFit="1" customWidth="1"/>
    <col min="2" max="2" width="10.7109375" bestFit="1" customWidth="1"/>
    <col min="5" max="5" width="13.5703125" bestFit="1" customWidth="1"/>
  </cols>
  <sheetData>
    <row r="1" spans="1:5" ht="18.75" x14ac:dyDescent="0.3">
      <c r="A1" s="1" t="s">
        <v>0</v>
      </c>
      <c r="B1" s="2">
        <v>44926</v>
      </c>
      <c r="E1" s="3"/>
    </row>
    <row r="2" spans="1:5" x14ac:dyDescent="0.25">
      <c r="E2" s="3"/>
    </row>
    <row r="3" spans="1:5" x14ac:dyDescent="0.25">
      <c r="A3" s="4" t="s">
        <v>1</v>
      </c>
      <c r="B3" s="5"/>
      <c r="C3" s="5"/>
      <c r="D3" s="5"/>
      <c r="E3" s="6">
        <v>3535352.77</v>
      </c>
    </row>
    <row r="4" spans="1:5" x14ac:dyDescent="0.25">
      <c r="A4" s="7" t="s">
        <v>2</v>
      </c>
      <c r="E4" s="3">
        <v>-787682.57</v>
      </c>
    </row>
    <row r="5" spans="1:5" x14ac:dyDescent="0.25">
      <c r="A5" s="7" t="s">
        <v>3</v>
      </c>
      <c r="E5" s="3">
        <v>33792.31</v>
      </c>
    </row>
    <row r="6" spans="1:5" x14ac:dyDescent="0.25">
      <c r="A6" s="7" t="s">
        <v>4</v>
      </c>
      <c r="E6" s="3">
        <v>158336.31</v>
      </c>
    </row>
    <row r="7" spans="1:5" x14ac:dyDescent="0.25">
      <c r="A7" s="7" t="s">
        <v>5</v>
      </c>
      <c r="E7" s="3">
        <v>69859</v>
      </c>
    </row>
    <row r="8" spans="1:5" x14ac:dyDescent="0.25">
      <c r="A8" s="7" t="s">
        <v>6</v>
      </c>
      <c r="E8" s="3">
        <v>1427472.13</v>
      </c>
    </row>
    <row r="9" spans="1:5" x14ac:dyDescent="0.25">
      <c r="A9" s="7" t="s">
        <v>7</v>
      </c>
      <c r="E9" s="3">
        <v>1583735.98</v>
      </c>
    </row>
    <row r="10" spans="1:5" x14ac:dyDescent="0.25">
      <c r="A10" s="7" t="s">
        <v>8</v>
      </c>
      <c r="E10" s="3">
        <v>0</v>
      </c>
    </row>
    <row r="11" spans="1:5" x14ac:dyDescent="0.25">
      <c r="A11" s="7" t="s">
        <v>9</v>
      </c>
      <c r="E11" s="3">
        <v>-19484.55</v>
      </c>
    </row>
    <row r="12" spans="1:5" x14ac:dyDescent="0.25">
      <c r="A12" s="8" t="s">
        <v>10</v>
      </c>
      <c r="B12" s="9">
        <f>+B1</f>
        <v>44926</v>
      </c>
      <c r="C12" s="10"/>
      <c r="D12" s="10"/>
      <c r="E12" s="11">
        <f>SUM(E3:E11)</f>
        <v>6001381.3799999999</v>
      </c>
    </row>
    <row r="13" spans="1:5" x14ac:dyDescent="0.25">
      <c r="E13" s="3"/>
    </row>
    <row r="14" spans="1:5" ht="18.75" x14ac:dyDescent="0.3">
      <c r="A14" s="1" t="s">
        <v>11</v>
      </c>
      <c r="E14" s="3"/>
    </row>
    <row r="15" spans="1:5" x14ac:dyDescent="0.25">
      <c r="E15" s="3"/>
    </row>
    <row r="16" spans="1:5" x14ac:dyDescent="0.25">
      <c r="A16" s="4" t="s">
        <v>12</v>
      </c>
      <c r="B16" s="12">
        <v>44896</v>
      </c>
      <c r="C16" s="5"/>
      <c r="D16" s="5"/>
      <c r="E16" s="13">
        <v>6756111.9299999997</v>
      </c>
    </row>
    <row r="17" spans="1:5" x14ac:dyDescent="0.25">
      <c r="A17" s="7"/>
      <c r="E17" s="14"/>
    </row>
    <row r="18" spans="1:5" x14ac:dyDescent="0.25">
      <c r="A18" s="7"/>
      <c r="E18" s="14"/>
    </row>
    <row r="19" spans="1:5" x14ac:dyDescent="0.25">
      <c r="A19" s="7" t="s">
        <v>13</v>
      </c>
      <c r="E19" s="14">
        <v>3880524.83</v>
      </c>
    </row>
    <row r="20" spans="1:5" x14ac:dyDescent="0.25">
      <c r="A20" s="7"/>
      <c r="E20" s="14"/>
    </row>
    <row r="21" spans="1:5" x14ac:dyDescent="0.25">
      <c r="A21" s="7"/>
      <c r="E21" s="14"/>
    </row>
    <row r="22" spans="1:5" x14ac:dyDescent="0.25">
      <c r="A22" s="7" t="s">
        <v>14</v>
      </c>
      <c r="E22" s="14">
        <v>-4635255.38</v>
      </c>
    </row>
    <row r="23" spans="1:5" x14ac:dyDescent="0.25">
      <c r="A23" s="7"/>
      <c r="E23" s="14"/>
    </row>
    <row r="24" spans="1:5" x14ac:dyDescent="0.25">
      <c r="A24" s="7"/>
      <c r="E24" s="14"/>
    </row>
    <row r="25" spans="1:5" x14ac:dyDescent="0.25">
      <c r="A25" s="8" t="s">
        <v>15</v>
      </c>
      <c r="B25" s="9">
        <v>44926</v>
      </c>
      <c r="C25" s="10"/>
      <c r="D25" s="10"/>
      <c r="E25" s="15">
        <f>+E16+E19+E22</f>
        <v>6001381.3799999999</v>
      </c>
    </row>
    <row r="26" spans="1:5" x14ac:dyDescent="0.25">
      <c r="E26" s="3"/>
    </row>
    <row r="27" spans="1:5" ht="18.75" x14ac:dyDescent="0.3">
      <c r="A27" s="1" t="s">
        <v>16</v>
      </c>
      <c r="E27" s="3"/>
    </row>
    <row r="28" spans="1:5" x14ac:dyDescent="0.25">
      <c r="E28" s="3"/>
    </row>
    <row r="30" spans="1:5" x14ac:dyDescent="0.25">
      <c r="A30" s="4" t="s">
        <v>17</v>
      </c>
      <c r="B30" s="12">
        <f>+B1</f>
        <v>44926</v>
      </c>
      <c r="C30" s="5" t="s">
        <v>18</v>
      </c>
      <c r="D30" s="5"/>
      <c r="E30" s="13">
        <v>6566139.7199999997</v>
      </c>
    </row>
    <row r="31" spans="1:5" x14ac:dyDescent="0.25">
      <c r="A31" s="7"/>
      <c r="E31" s="14">
        <v>158336.31</v>
      </c>
    </row>
    <row r="32" spans="1:5" x14ac:dyDescent="0.25">
      <c r="A32" s="7"/>
      <c r="E32" s="14"/>
    </row>
    <row r="33" spans="1:5" x14ac:dyDescent="0.25">
      <c r="A33" s="7" t="s">
        <v>26</v>
      </c>
      <c r="E33" s="14">
        <v>-596.59</v>
      </c>
    </row>
    <row r="34" spans="1:5" x14ac:dyDescent="0.25">
      <c r="A34" s="7" t="s">
        <v>19</v>
      </c>
      <c r="B34" t="s">
        <v>20</v>
      </c>
      <c r="E34" s="14">
        <v>-468392.63</v>
      </c>
    </row>
    <row r="35" spans="1:5" x14ac:dyDescent="0.25">
      <c r="A35" s="7"/>
      <c r="B35" t="s">
        <v>21</v>
      </c>
      <c r="E35" s="14">
        <v>-253564.54</v>
      </c>
    </row>
    <row r="36" spans="1:5" x14ac:dyDescent="0.25">
      <c r="A36" s="7"/>
      <c r="E36" s="14"/>
    </row>
    <row r="37" spans="1:5" x14ac:dyDescent="0.25">
      <c r="A37" s="7" t="s">
        <v>22</v>
      </c>
      <c r="B37" s="2">
        <v>44926</v>
      </c>
      <c r="E37" s="14">
        <f>SUM(E30:E36)</f>
        <v>6001922.2699999996</v>
      </c>
    </row>
    <row r="38" spans="1:5" x14ac:dyDescent="0.25">
      <c r="A38" s="7"/>
      <c r="E38" s="14"/>
    </row>
    <row r="39" spans="1:5" x14ac:dyDescent="0.25">
      <c r="A39" s="8" t="s">
        <v>23</v>
      </c>
      <c r="B39" s="10"/>
      <c r="C39" s="10"/>
      <c r="D39" s="10"/>
      <c r="E39" s="15">
        <f>+E37-E12</f>
        <v>540.88999999966472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94F0-4E64-4C4C-89C5-697BAC65426B}">
  <dimension ref="A1:E39"/>
  <sheetViews>
    <sheetView topLeftCell="A31" workbookViewId="0">
      <selection activeCell="E39" sqref="E39"/>
    </sheetView>
  </sheetViews>
  <sheetFormatPr defaultRowHeight="15" x14ac:dyDescent="0.25"/>
  <cols>
    <col min="1" max="1" width="34.140625" bestFit="1" customWidth="1"/>
    <col min="2" max="2" width="10.7109375" bestFit="1" customWidth="1"/>
    <col min="5" max="5" width="13.5703125" bestFit="1" customWidth="1"/>
  </cols>
  <sheetData>
    <row r="1" spans="1:5" ht="18.75" x14ac:dyDescent="0.3">
      <c r="A1" s="1" t="s">
        <v>0</v>
      </c>
      <c r="B1" s="2">
        <v>44957</v>
      </c>
      <c r="E1" s="3"/>
    </row>
    <row r="2" spans="1:5" x14ac:dyDescent="0.25">
      <c r="E2" s="3"/>
    </row>
    <row r="3" spans="1:5" x14ac:dyDescent="0.25">
      <c r="A3" s="4" t="s">
        <v>1</v>
      </c>
      <c r="B3" s="5"/>
      <c r="C3" s="5"/>
      <c r="D3" s="5"/>
      <c r="E3" s="6">
        <v>3470205.23</v>
      </c>
    </row>
    <row r="4" spans="1:5" x14ac:dyDescent="0.25">
      <c r="A4" s="7" t="s">
        <v>2</v>
      </c>
      <c r="E4" s="3">
        <v>-904996.33</v>
      </c>
    </row>
    <row r="5" spans="1:5" x14ac:dyDescent="0.25">
      <c r="A5" s="7" t="s">
        <v>3</v>
      </c>
      <c r="E5" s="3">
        <v>34116.9</v>
      </c>
    </row>
    <row r="6" spans="1:5" x14ac:dyDescent="0.25">
      <c r="A6" s="7" t="s">
        <v>4</v>
      </c>
      <c r="E6" s="3">
        <v>158336.31</v>
      </c>
    </row>
    <row r="7" spans="1:5" x14ac:dyDescent="0.25">
      <c r="A7" s="7" t="s">
        <v>5</v>
      </c>
      <c r="E7" s="3">
        <v>69859</v>
      </c>
    </row>
    <row r="8" spans="1:5" x14ac:dyDescent="0.25">
      <c r="A8" s="7" t="s">
        <v>6</v>
      </c>
      <c r="E8" s="3">
        <v>1407688.52</v>
      </c>
    </row>
    <row r="9" spans="1:5" x14ac:dyDescent="0.25">
      <c r="A9" s="7" t="s">
        <v>7</v>
      </c>
      <c r="E9" s="3">
        <v>1583735.98</v>
      </c>
    </row>
    <row r="10" spans="1:5" x14ac:dyDescent="0.25">
      <c r="A10" s="7" t="s">
        <v>8</v>
      </c>
      <c r="E10" s="3">
        <v>0</v>
      </c>
    </row>
    <row r="11" spans="1:5" x14ac:dyDescent="0.25">
      <c r="A11" s="7" t="s">
        <v>9</v>
      </c>
      <c r="E11" s="3">
        <v>20004.830000000002</v>
      </c>
    </row>
    <row r="12" spans="1:5" x14ac:dyDescent="0.25">
      <c r="A12" s="8" t="s">
        <v>10</v>
      </c>
      <c r="B12" s="9">
        <f>+B1</f>
        <v>44957</v>
      </c>
      <c r="C12" s="10"/>
      <c r="D12" s="10"/>
      <c r="E12" s="11">
        <f>SUM(E3:E11)</f>
        <v>5838950.4399999995</v>
      </c>
    </row>
    <row r="13" spans="1:5" x14ac:dyDescent="0.25">
      <c r="E13" s="3"/>
    </row>
    <row r="14" spans="1:5" ht="18.75" x14ac:dyDescent="0.3">
      <c r="A14" s="1" t="s">
        <v>11</v>
      </c>
      <c r="E14" s="3"/>
    </row>
    <row r="15" spans="1:5" x14ac:dyDescent="0.25">
      <c r="E15" s="3"/>
    </row>
    <row r="16" spans="1:5" x14ac:dyDescent="0.25">
      <c r="A16" s="4" t="s">
        <v>12</v>
      </c>
      <c r="B16" s="12">
        <v>44927</v>
      </c>
      <c r="C16" s="5"/>
      <c r="D16" s="5"/>
      <c r="E16" s="13">
        <v>6004136.3899999997</v>
      </c>
    </row>
    <row r="17" spans="1:5" x14ac:dyDescent="0.25">
      <c r="A17" s="7"/>
      <c r="E17" s="14"/>
    </row>
    <row r="18" spans="1:5" x14ac:dyDescent="0.25">
      <c r="A18" s="7"/>
      <c r="E18" s="14"/>
    </row>
    <row r="19" spans="1:5" x14ac:dyDescent="0.25">
      <c r="A19" s="7" t="s">
        <v>13</v>
      </c>
      <c r="E19" s="14">
        <v>3092199.83</v>
      </c>
    </row>
    <row r="20" spans="1:5" x14ac:dyDescent="0.25">
      <c r="A20" s="7"/>
      <c r="E20" s="14"/>
    </row>
    <row r="21" spans="1:5" x14ac:dyDescent="0.25">
      <c r="A21" s="7"/>
      <c r="E21" s="14"/>
    </row>
    <row r="22" spans="1:5" x14ac:dyDescent="0.25">
      <c r="A22" s="7" t="s">
        <v>14</v>
      </c>
      <c r="E22" s="14">
        <v>-3257385.78</v>
      </c>
    </row>
    <row r="23" spans="1:5" x14ac:dyDescent="0.25">
      <c r="A23" s="7"/>
      <c r="E23" s="14"/>
    </row>
    <row r="24" spans="1:5" x14ac:dyDescent="0.25">
      <c r="A24" s="7"/>
      <c r="E24" s="14"/>
    </row>
    <row r="25" spans="1:5" x14ac:dyDescent="0.25">
      <c r="A25" s="8" t="s">
        <v>15</v>
      </c>
      <c r="B25" s="9">
        <f>+B12</f>
        <v>44957</v>
      </c>
      <c r="C25" s="10"/>
      <c r="D25" s="10"/>
      <c r="E25" s="15">
        <f>+E16+E19+E22</f>
        <v>5838950.4399999995</v>
      </c>
    </row>
    <row r="26" spans="1:5" x14ac:dyDescent="0.25">
      <c r="E26" s="3"/>
    </row>
    <row r="27" spans="1:5" ht="18.75" x14ac:dyDescent="0.3">
      <c r="A27" s="1" t="s">
        <v>16</v>
      </c>
      <c r="E27" s="3"/>
    </row>
    <row r="28" spans="1:5" x14ac:dyDescent="0.25">
      <c r="E28" s="3"/>
    </row>
    <row r="30" spans="1:5" x14ac:dyDescent="0.25">
      <c r="A30" s="4" t="s">
        <v>17</v>
      </c>
      <c r="B30" s="12">
        <f>+B1</f>
        <v>44957</v>
      </c>
      <c r="C30" s="5" t="s">
        <v>18</v>
      </c>
      <c r="D30" s="5"/>
      <c r="E30" s="13">
        <v>6104228.3799999999</v>
      </c>
    </row>
    <row r="31" spans="1:5" x14ac:dyDescent="0.25">
      <c r="A31" s="7"/>
      <c r="E31" s="14">
        <v>158336.31</v>
      </c>
    </row>
    <row r="32" spans="1:5" x14ac:dyDescent="0.25">
      <c r="A32" s="7"/>
      <c r="E32" s="14"/>
    </row>
    <row r="33" spans="1:5" x14ac:dyDescent="0.25">
      <c r="A33" s="7" t="s">
        <v>27</v>
      </c>
      <c r="E33" s="14">
        <v>295.62</v>
      </c>
    </row>
    <row r="34" spans="1:5" x14ac:dyDescent="0.25">
      <c r="A34" s="7" t="s">
        <v>19</v>
      </c>
      <c r="B34" t="s">
        <v>20</v>
      </c>
      <c r="E34" s="14">
        <v>-170804.65</v>
      </c>
    </row>
    <row r="35" spans="1:5" x14ac:dyDescent="0.25">
      <c r="A35" s="7"/>
      <c r="B35" t="s">
        <v>21</v>
      </c>
      <c r="E35" s="14">
        <v>-253041.66</v>
      </c>
    </row>
    <row r="36" spans="1:5" x14ac:dyDescent="0.25">
      <c r="A36" s="7"/>
      <c r="E36" s="14"/>
    </row>
    <row r="37" spans="1:5" x14ac:dyDescent="0.25">
      <c r="A37" s="7" t="s">
        <v>22</v>
      </c>
      <c r="B37" s="12">
        <v>44957</v>
      </c>
      <c r="E37" s="14">
        <f>SUM(E30:E36)</f>
        <v>5839013.9999999991</v>
      </c>
    </row>
    <row r="38" spans="1:5" x14ac:dyDescent="0.25">
      <c r="A38" s="7"/>
      <c r="E38" s="14"/>
    </row>
    <row r="39" spans="1:5" x14ac:dyDescent="0.25">
      <c r="A39" s="8" t="s">
        <v>23</v>
      </c>
      <c r="B39" s="10"/>
      <c r="C39" s="10"/>
      <c r="D39" s="10"/>
      <c r="E39" s="15">
        <f>+E37-E12</f>
        <v>63.559999999590218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D3F30-23EB-42E1-A16D-D143C5C8E767}">
  <dimension ref="A1:F39"/>
  <sheetViews>
    <sheetView topLeftCell="A16" workbookViewId="0">
      <selection sqref="A1:E39"/>
    </sheetView>
  </sheetViews>
  <sheetFormatPr defaultRowHeight="15" x14ac:dyDescent="0.25"/>
  <cols>
    <col min="1" max="1" width="34.140625" bestFit="1" customWidth="1"/>
    <col min="2" max="2" width="9.7109375" bestFit="1" customWidth="1"/>
    <col min="5" max="5" width="13.5703125" bestFit="1" customWidth="1"/>
  </cols>
  <sheetData>
    <row r="1" spans="1:5" ht="18.75" x14ac:dyDescent="0.3">
      <c r="A1" s="1" t="s">
        <v>0</v>
      </c>
      <c r="B1" s="2">
        <v>44985</v>
      </c>
      <c r="E1" s="3"/>
    </row>
    <row r="2" spans="1:5" x14ac:dyDescent="0.25">
      <c r="E2" s="3"/>
    </row>
    <row r="3" spans="1:5" x14ac:dyDescent="0.25">
      <c r="A3" s="4" t="s">
        <v>1</v>
      </c>
      <c r="B3" s="5"/>
      <c r="C3" s="5"/>
      <c r="D3" s="5"/>
      <c r="E3" s="6">
        <v>3350972.21</v>
      </c>
    </row>
    <row r="4" spans="1:5" x14ac:dyDescent="0.25">
      <c r="A4" s="7" t="s">
        <v>2</v>
      </c>
      <c r="E4" s="3">
        <v>-1158871.9099999999</v>
      </c>
    </row>
    <row r="5" spans="1:5" x14ac:dyDescent="0.25">
      <c r="A5" s="7" t="s">
        <v>3</v>
      </c>
      <c r="E5" s="3">
        <v>34120.230000000003</v>
      </c>
    </row>
    <row r="6" spans="1:5" x14ac:dyDescent="0.25">
      <c r="A6" s="7" t="s">
        <v>4</v>
      </c>
      <c r="E6" s="3">
        <v>158336.31</v>
      </c>
    </row>
    <row r="7" spans="1:5" x14ac:dyDescent="0.25">
      <c r="A7" s="7" t="s">
        <v>5</v>
      </c>
      <c r="E7" s="3">
        <v>69859</v>
      </c>
    </row>
    <row r="8" spans="1:5" x14ac:dyDescent="0.25">
      <c r="A8" s="7" t="s">
        <v>6</v>
      </c>
      <c r="E8" s="3">
        <v>1349841.64</v>
      </c>
    </row>
    <row r="9" spans="1:5" x14ac:dyDescent="0.25">
      <c r="A9" s="7" t="s">
        <v>7</v>
      </c>
      <c r="E9" s="3">
        <v>1583735.98</v>
      </c>
    </row>
    <row r="10" spans="1:5" x14ac:dyDescent="0.25">
      <c r="A10" s="7" t="s">
        <v>8</v>
      </c>
      <c r="E10" s="3">
        <v>0</v>
      </c>
    </row>
    <row r="11" spans="1:5" x14ac:dyDescent="0.25">
      <c r="A11" s="7" t="s">
        <v>9</v>
      </c>
      <c r="E11" s="3">
        <v>63006.35</v>
      </c>
    </row>
    <row r="12" spans="1:5" x14ac:dyDescent="0.25">
      <c r="A12" s="8" t="s">
        <v>10</v>
      </c>
      <c r="B12" s="9">
        <f>+B1</f>
        <v>44985</v>
      </c>
      <c r="C12" s="10"/>
      <c r="D12" s="10"/>
      <c r="E12" s="11">
        <f>SUM(E3:E11)</f>
        <v>5450999.8099999987</v>
      </c>
    </row>
    <row r="13" spans="1:5" x14ac:dyDescent="0.25">
      <c r="E13" s="3"/>
    </row>
    <row r="14" spans="1:5" ht="18.75" x14ac:dyDescent="0.3">
      <c r="A14" s="1" t="s">
        <v>11</v>
      </c>
      <c r="E14" s="3"/>
    </row>
    <row r="15" spans="1:5" x14ac:dyDescent="0.25">
      <c r="E15" s="3"/>
    </row>
    <row r="16" spans="1:5" x14ac:dyDescent="0.25">
      <c r="A16" s="4" t="s">
        <v>12</v>
      </c>
      <c r="B16" s="12">
        <v>44958</v>
      </c>
      <c r="C16" s="5"/>
      <c r="D16" s="5"/>
      <c r="E16" s="13">
        <v>5838950.4400000004</v>
      </c>
    </row>
    <row r="17" spans="1:5" x14ac:dyDescent="0.25">
      <c r="A17" s="7"/>
      <c r="E17" s="14"/>
    </row>
    <row r="18" spans="1:5" x14ac:dyDescent="0.25">
      <c r="A18" s="7"/>
      <c r="E18" s="14"/>
    </row>
    <row r="19" spans="1:5" x14ac:dyDescent="0.25">
      <c r="A19" s="7" t="s">
        <v>13</v>
      </c>
      <c r="E19" s="14">
        <v>2180467.9900000002</v>
      </c>
    </row>
    <row r="20" spans="1:5" x14ac:dyDescent="0.25">
      <c r="A20" s="7"/>
      <c r="E20" s="14"/>
    </row>
    <row r="21" spans="1:5" x14ac:dyDescent="0.25">
      <c r="A21" s="7"/>
      <c r="E21" s="14"/>
    </row>
    <row r="22" spans="1:5" x14ac:dyDescent="0.25">
      <c r="A22" s="7" t="s">
        <v>14</v>
      </c>
      <c r="E22" s="14">
        <v>-2568418.62</v>
      </c>
    </row>
    <row r="23" spans="1:5" x14ac:dyDescent="0.25">
      <c r="A23" s="7"/>
      <c r="E23" s="14"/>
    </row>
    <row r="24" spans="1:5" x14ac:dyDescent="0.25">
      <c r="A24" s="7"/>
      <c r="E24" s="14"/>
    </row>
    <row r="25" spans="1:5" x14ac:dyDescent="0.25">
      <c r="A25" s="8" t="s">
        <v>15</v>
      </c>
      <c r="B25" s="9">
        <f>+B12</f>
        <v>44985</v>
      </c>
      <c r="C25" s="10"/>
      <c r="D25" s="10"/>
      <c r="E25" s="15">
        <f>+E16+E19+E22</f>
        <v>5450999.8100000005</v>
      </c>
    </row>
    <row r="26" spans="1:5" x14ac:dyDescent="0.25">
      <c r="E26" s="3"/>
    </row>
    <row r="27" spans="1:5" ht="18.75" x14ac:dyDescent="0.3">
      <c r="A27" s="1" t="s">
        <v>16</v>
      </c>
      <c r="E27" s="3"/>
    </row>
    <row r="28" spans="1:5" x14ac:dyDescent="0.25">
      <c r="E28" s="3"/>
    </row>
    <row r="30" spans="1:5" x14ac:dyDescent="0.25">
      <c r="A30" s="4" t="s">
        <v>17</v>
      </c>
      <c r="B30" s="12">
        <f>+B1</f>
        <v>44985</v>
      </c>
      <c r="C30" s="5" t="s">
        <v>18</v>
      </c>
      <c r="D30" s="5"/>
      <c r="E30" s="13">
        <v>5760524.9500000002</v>
      </c>
    </row>
    <row r="31" spans="1:5" x14ac:dyDescent="0.25">
      <c r="A31" s="7"/>
      <c r="E31" s="14">
        <v>158336.31</v>
      </c>
    </row>
    <row r="32" spans="1:5" x14ac:dyDescent="0.25">
      <c r="A32" s="7"/>
      <c r="E32" s="14"/>
    </row>
    <row r="33" spans="1:6" x14ac:dyDescent="0.25">
      <c r="A33" s="7" t="s">
        <v>27</v>
      </c>
      <c r="E33" s="14"/>
    </row>
    <row r="34" spans="1:6" x14ac:dyDescent="0.25">
      <c r="A34" s="7" t="s">
        <v>19</v>
      </c>
      <c r="B34" t="s">
        <v>20</v>
      </c>
      <c r="E34" s="14">
        <v>-247250.6</v>
      </c>
    </row>
    <row r="35" spans="1:6" x14ac:dyDescent="0.25">
      <c r="A35" s="7"/>
      <c r="B35" t="s">
        <v>21</v>
      </c>
      <c r="E35" s="14">
        <v>-220639.96</v>
      </c>
    </row>
    <row r="36" spans="1:6" x14ac:dyDescent="0.25">
      <c r="A36" s="7"/>
      <c r="E36" s="14"/>
    </row>
    <row r="37" spans="1:6" x14ac:dyDescent="0.25">
      <c r="A37" s="7" t="s">
        <v>22</v>
      </c>
      <c r="B37" s="12">
        <f>+B25</f>
        <v>44985</v>
      </c>
      <c r="E37" s="14">
        <f>SUM(E30:E36)</f>
        <v>5450970.7000000002</v>
      </c>
    </row>
    <row r="38" spans="1:6" x14ac:dyDescent="0.25">
      <c r="A38" s="7"/>
      <c r="E38" s="14"/>
    </row>
    <row r="39" spans="1:6" x14ac:dyDescent="0.25">
      <c r="A39" s="8" t="s">
        <v>23</v>
      </c>
      <c r="B39" s="10"/>
      <c r="C39" s="10"/>
      <c r="D39" s="10"/>
      <c r="E39" s="15">
        <f>+E12-E37</f>
        <v>29.109999998472631</v>
      </c>
      <c r="F39" s="7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F5023-5347-4E8E-A13D-CC63F7028F0A}">
  <dimension ref="A1:E39"/>
  <sheetViews>
    <sheetView topLeftCell="A10" workbookViewId="0">
      <selection activeCell="E23" sqref="E23"/>
    </sheetView>
  </sheetViews>
  <sheetFormatPr defaultRowHeight="15" x14ac:dyDescent="0.25"/>
  <cols>
    <col min="1" max="1" width="34.140625" bestFit="1" customWidth="1"/>
    <col min="2" max="2" width="9.7109375" bestFit="1" customWidth="1"/>
    <col min="5" max="5" width="14.85546875" bestFit="1" customWidth="1"/>
  </cols>
  <sheetData>
    <row r="1" spans="1:5" ht="18.75" x14ac:dyDescent="0.3">
      <c r="A1" s="1" t="s">
        <v>0</v>
      </c>
      <c r="B1" s="2">
        <v>45016</v>
      </c>
      <c r="E1" s="3"/>
    </row>
    <row r="2" spans="1:5" x14ac:dyDescent="0.25">
      <c r="E2" s="3"/>
    </row>
    <row r="3" spans="1:5" x14ac:dyDescent="0.25">
      <c r="A3" s="4" t="s">
        <v>1</v>
      </c>
      <c r="B3" s="5"/>
      <c r="C3" s="5"/>
      <c r="D3" s="5"/>
      <c r="E3" s="6">
        <v>3237315.47</v>
      </c>
    </row>
    <row r="4" spans="1:5" x14ac:dyDescent="0.25">
      <c r="A4" s="7" t="s">
        <v>2</v>
      </c>
      <c r="E4" s="3">
        <v>-293600.57</v>
      </c>
    </row>
    <row r="5" spans="1:5" x14ac:dyDescent="0.25">
      <c r="A5" s="7" t="s">
        <v>3</v>
      </c>
      <c r="E5" s="3">
        <v>34398.699999999997</v>
      </c>
    </row>
    <row r="6" spans="1:5" x14ac:dyDescent="0.25">
      <c r="A6" s="7" t="s">
        <v>4</v>
      </c>
      <c r="E6" s="3">
        <v>158336.31</v>
      </c>
    </row>
    <row r="7" spans="1:5" x14ac:dyDescent="0.25">
      <c r="A7" s="7" t="s">
        <v>5</v>
      </c>
      <c r="E7" s="3">
        <v>69859</v>
      </c>
    </row>
    <row r="8" spans="1:5" x14ac:dyDescent="0.25">
      <c r="A8" s="7" t="s">
        <v>6</v>
      </c>
      <c r="E8" s="3">
        <v>-84202.8</v>
      </c>
    </row>
    <row r="9" spans="1:5" x14ac:dyDescent="0.25">
      <c r="A9" s="7" t="s">
        <v>7</v>
      </c>
      <c r="E9" s="3">
        <v>910215.97</v>
      </c>
    </row>
    <row r="10" spans="1:5" x14ac:dyDescent="0.25">
      <c r="A10" s="7" t="s">
        <v>8</v>
      </c>
      <c r="E10" s="3">
        <v>0</v>
      </c>
    </row>
    <row r="11" spans="1:5" x14ac:dyDescent="0.25">
      <c r="A11" s="7" t="s">
        <v>9</v>
      </c>
      <c r="E11" s="3">
        <v>98783.25</v>
      </c>
    </row>
    <row r="12" spans="1:5" x14ac:dyDescent="0.25">
      <c r="A12" s="8" t="s">
        <v>10</v>
      </c>
      <c r="B12" s="9">
        <f>+B1</f>
        <v>45016</v>
      </c>
      <c r="C12" s="10"/>
      <c r="D12" s="10"/>
      <c r="E12" s="11">
        <f>SUM(E3:E11)</f>
        <v>4131105.330000001</v>
      </c>
    </row>
    <row r="13" spans="1:5" x14ac:dyDescent="0.25">
      <c r="E13" s="3"/>
    </row>
    <row r="14" spans="1:5" ht="18.75" x14ac:dyDescent="0.3">
      <c r="A14" s="1" t="s">
        <v>11</v>
      </c>
      <c r="E14" s="3"/>
    </row>
    <row r="15" spans="1:5" x14ac:dyDescent="0.25">
      <c r="E15" s="3"/>
    </row>
    <row r="16" spans="1:5" x14ac:dyDescent="0.25">
      <c r="A16" s="4" t="s">
        <v>12</v>
      </c>
      <c r="B16" s="12">
        <v>44986</v>
      </c>
      <c r="C16" s="5"/>
      <c r="D16" s="5"/>
      <c r="E16" s="13">
        <v>5450999.8099999996</v>
      </c>
    </row>
    <row r="17" spans="1:5" x14ac:dyDescent="0.25">
      <c r="A17" s="7"/>
      <c r="E17" s="14"/>
    </row>
    <row r="18" spans="1:5" x14ac:dyDescent="0.25">
      <c r="A18" s="7"/>
      <c r="E18" s="14"/>
    </row>
    <row r="19" spans="1:5" x14ac:dyDescent="0.25">
      <c r="A19" s="7" t="s">
        <v>13</v>
      </c>
      <c r="E19" s="14">
        <v>6233646.5999999996</v>
      </c>
    </row>
    <row r="20" spans="1:5" x14ac:dyDescent="0.25">
      <c r="A20" s="7"/>
      <c r="E20" s="14"/>
    </row>
    <row r="21" spans="1:5" x14ac:dyDescent="0.25">
      <c r="A21" s="7"/>
      <c r="E21" s="14"/>
    </row>
    <row r="22" spans="1:5" x14ac:dyDescent="0.25">
      <c r="A22" s="7" t="s">
        <v>14</v>
      </c>
      <c r="E22" s="14">
        <v>-7553541.0800000001</v>
      </c>
    </row>
    <row r="23" spans="1:5" x14ac:dyDescent="0.25">
      <c r="A23" s="7"/>
      <c r="E23" s="14"/>
    </row>
    <row r="24" spans="1:5" x14ac:dyDescent="0.25">
      <c r="A24" s="7"/>
      <c r="E24" s="14"/>
    </row>
    <row r="25" spans="1:5" x14ac:dyDescent="0.25">
      <c r="A25" s="8" t="s">
        <v>15</v>
      </c>
      <c r="B25" s="9">
        <f>+B12</f>
        <v>45016</v>
      </c>
      <c r="C25" s="10"/>
      <c r="D25" s="10"/>
      <c r="E25" s="15">
        <f>+E16+E19+E22</f>
        <v>4131105.33</v>
      </c>
    </row>
    <row r="26" spans="1:5" x14ac:dyDescent="0.25">
      <c r="E26" s="3"/>
    </row>
    <row r="27" spans="1:5" ht="18.75" x14ac:dyDescent="0.3">
      <c r="A27" s="1" t="s">
        <v>16</v>
      </c>
      <c r="E27" s="3"/>
    </row>
    <row r="28" spans="1:5" x14ac:dyDescent="0.25">
      <c r="E28" s="3"/>
    </row>
    <row r="30" spans="1:5" x14ac:dyDescent="0.25">
      <c r="A30" s="4" t="s">
        <v>17</v>
      </c>
      <c r="B30" s="12">
        <f>+B1</f>
        <v>45016</v>
      </c>
      <c r="C30" s="5" t="s">
        <v>18</v>
      </c>
      <c r="D30" s="5"/>
      <c r="E30" s="13">
        <v>5865626.5300000003</v>
      </c>
    </row>
    <row r="31" spans="1:5" x14ac:dyDescent="0.25">
      <c r="A31" s="7"/>
      <c r="E31" s="14">
        <v>158336.31</v>
      </c>
    </row>
    <row r="32" spans="1:5" x14ac:dyDescent="0.25">
      <c r="E32" s="14"/>
    </row>
    <row r="33" spans="1:5" x14ac:dyDescent="0.25">
      <c r="A33" s="7" t="s">
        <v>28</v>
      </c>
      <c r="E33" s="14">
        <v>-309.25</v>
      </c>
    </row>
    <row r="34" spans="1:5" x14ac:dyDescent="0.25">
      <c r="A34" s="7" t="s">
        <v>19</v>
      </c>
      <c r="B34" t="s">
        <v>20</v>
      </c>
      <c r="E34" s="14">
        <v>-1639617.49</v>
      </c>
    </row>
    <row r="35" spans="1:5" x14ac:dyDescent="0.25">
      <c r="A35" s="7"/>
      <c r="B35" t="s">
        <v>21</v>
      </c>
      <c r="E35" s="14">
        <v>-252725.02</v>
      </c>
    </row>
    <row r="36" spans="1:5" x14ac:dyDescent="0.25">
      <c r="A36" s="7"/>
      <c r="E36" s="14"/>
    </row>
    <row r="37" spans="1:5" x14ac:dyDescent="0.25">
      <c r="A37" s="7" t="s">
        <v>22</v>
      </c>
      <c r="B37" s="12">
        <f>+B25</f>
        <v>45016</v>
      </c>
      <c r="E37" s="14">
        <f>SUM(E30:E36)</f>
        <v>4131311.0799999996</v>
      </c>
    </row>
    <row r="38" spans="1:5" x14ac:dyDescent="0.25">
      <c r="A38" s="7"/>
      <c r="E38" s="14"/>
    </row>
    <row r="39" spans="1:5" x14ac:dyDescent="0.25">
      <c r="A39" s="8" t="s">
        <v>23</v>
      </c>
      <c r="B39" s="10"/>
      <c r="C39" s="10"/>
      <c r="D39" s="10"/>
      <c r="E39" s="15">
        <f>+E12-E37</f>
        <v>-205.74999999860302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6EA9A-0D61-4C32-8FC2-E8249DB7988B}">
  <dimension ref="A1:E39"/>
  <sheetViews>
    <sheetView tabSelected="1" workbookViewId="0">
      <selection activeCell="E23" sqref="E23"/>
    </sheetView>
  </sheetViews>
  <sheetFormatPr defaultRowHeight="15" x14ac:dyDescent="0.25"/>
  <cols>
    <col min="1" max="1" width="34.140625" bestFit="1" customWidth="1"/>
    <col min="2" max="2" width="9.7109375" bestFit="1" customWidth="1"/>
    <col min="5" max="5" width="13.5703125" bestFit="1" customWidth="1"/>
  </cols>
  <sheetData>
    <row r="1" spans="1:5" ht="18.75" x14ac:dyDescent="0.3">
      <c r="A1" s="1" t="s">
        <v>0</v>
      </c>
      <c r="B1" s="2">
        <v>45046</v>
      </c>
      <c r="E1" s="3"/>
    </row>
    <row r="2" spans="1:5" x14ac:dyDescent="0.25">
      <c r="E2" s="3"/>
    </row>
    <row r="3" spans="1:5" x14ac:dyDescent="0.25">
      <c r="A3" s="4" t="s">
        <v>1</v>
      </c>
      <c r="B3" s="5"/>
      <c r="C3" s="5"/>
      <c r="D3" s="5"/>
      <c r="E3" s="6">
        <v>3002711.89</v>
      </c>
    </row>
    <row r="4" spans="1:5" x14ac:dyDescent="0.25">
      <c r="A4" s="7" t="s">
        <v>2</v>
      </c>
      <c r="E4" s="3">
        <v>-481096.75</v>
      </c>
    </row>
    <row r="5" spans="1:5" x14ac:dyDescent="0.25">
      <c r="A5" s="7" t="s">
        <v>3</v>
      </c>
      <c r="E5" s="3">
        <v>38200.46</v>
      </c>
    </row>
    <row r="6" spans="1:5" x14ac:dyDescent="0.25">
      <c r="A6" s="7" t="s">
        <v>4</v>
      </c>
      <c r="E6" s="3">
        <v>158336.31</v>
      </c>
    </row>
    <row r="7" spans="1:5" x14ac:dyDescent="0.25">
      <c r="A7" s="7" t="s">
        <v>5</v>
      </c>
      <c r="E7" s="3">
        <v>69859</v>
      </c>
    </row>
    <row r="8" spans="1:5" x14ac:dyDescent="0.25">
      <c r="A8" s="7" t="s">
        <v>6</v>
      </c>
      <c r="E8" s="3">
        <v>-193625.1</v>
      </c>
    </row>
    <row r="9" spans="1:5" x14ac:dyDescent="0.25">
      <c r="A9" s="7" t="s">
        <v>7</v>
      </c>
      <c r="E9" s="3">
        <v>910215.97</v>
      </c>
    </row>
    <row r="10" spans="1:5" x14ac:dyDescent="0.25">
      <c r="A10" s="7" t="s">
        <v>8</v>
      </c>
      <c r="E10" s="3">
        <v>0</v>
      </c>
    </row>
    <row r="11" spans="1:5" x14ac:dyDescent="0.25">
      <c r="A11" s="7" t="s">
        <v>9</v>
      </c>
      <c r="E11" s="3">
        <v>133398.57999999999</v>
      </c>
    </row>
    <row r="12" spans="1:5" x14ac:dyDescent="0.25">
      <c r="A12" s="8" t="s">
        <v>10</v>
      </c>
      <c r="B12" s="9">
        <f>+B1</f>
        <v>45046</v>
      </c>
      <c r="C12" s="10"/>
      <c r="D12" s="10"/>
      <c r="E12" s="11">
        <f>SUM(E3:E11)</f>
        <v>3638000.3600000003</v>
      </c>
    </row>
    <row r="13" spans="1:5" x14ac:dyDescent="0.25">
      <c r="E13" s="3"/>
    </row>
    <row r="14" spans="1:5" ht="18.75" x14ac:dyDescent="0.3">
      <c r="A14" s="1" t="s">
        <v>11</v>
      </c>
      <c r="E14" s="3"/>
    </row>
    <row r="15" spans="1:5" x14ac:dyDescent="0.25">
      <c r="E15" s="3"/>
    </row>
    <row r="16" spans="1:5" x14ac:dyDescent="0.25">
      <c r="A16" s="4" t="s">
        <v>12</v>
      </c>
      <c r="B16" s="12">
        <v>45017</v>
      </c>
      <c r="C16" s="5"/>
      <c r="D16" s="5"/>
      <c r="E16" s="13">
        <v>4131105.33</v>
      </c>
    </row>
    <row r="17" spans="1:5" x14ac:dyDescent="0.25">
      <c r="A17" s="7"/>
      <c r="E17" s="14"/>
    </row>
    <row r="18" spans="1:5" x14ac:dyDescent="0.25">
      <c r="A18" s="7"/>
      <c r="E18" s="14"/>
    </row>
    <row r="19" spans="1:5" x14ac:dyDescent="0.25">
      <c r="A19" s="7" t="s">
        <v>13</v>
      </c>
      <c r="E19" s="14">
        <v>1984477.14</v>
      </c>
    </row>
    <row r="20" spans="1:5" x14ac:dyDescent="0.25">
      <c r="A20" s="7"/>
      <c r="E20" s="14"/>
    </row>
    <row r="21" spans="1:5" x14ac:dyDescent="0.25">
      <c r="A21" s="7"/>
      <c r="E21" s="14"/>
    </row>
    <row r="22" spans="1:5" x14ac:dyDescent="0.25">
      <c r="A22" s="7" t="s">
        <v>14</v>
      </c>
      <c r="E22" s="14">
        <v>-2477582.11</v>
      </c>
    </row>
    <row r="23" spans="1:5" x14ac:dyDescent="0.25">
      <c r="A23" s="7"/>
      <c r="E23" s="14"/>
    </row>
    <row r="24" spans="1:5" x14ac:dyDescent="0.25">
      <c r="A24" s="7"/>
      <c r="E24" s="14"/>
    </row>
    <row r="25" spans="1:5" x14ac:dyDescent="0.25">
      <c r="A25" s="8" t="s">
        <v>15</v>
      </c>
      <c r="B25" s="9">
        <f>+B12</f>
        <v>45046</v>
      </c>
      <c r="C25" s="10"/>
      <c r="D25" s="10"/>
      <c r="E25" s="15">
        <f>+E16+E19+E22</f>
        <v>3638000.36</v>
      </c>
    </row>
    <row r="26" spans="1:5" x14ac:dyDescent="0.25">
      <c r="E26" s="3"/>
    </row>
    <row r="27" spans="1:5" ht="18.75" x14ac:dyDescent="0.3">
      <c r="A27" s="1" t="s">
        <v>16</v>
      </c>
      <c r="E27" s="3"/>
    </row>
    <row r="28" spans="1:5" x14ac:dyDescent="0.25">
      <c r="E28" s="3"/>
    </row>
    <row r="30" spans="1:5" x14ac:dyDescent="0.25">
      <c r="A30" s="4" t="s">
        <v>17</v>
      </c>
      <c r="B30" s="12">
        <f>+B1</f>
        <v>45046</v>
      </c>
      <c r="C30" s="5" t="s">
        <v>18</v>
      </c>
      <c r="D30" s="5"/>
      <c r="E30" s="13">
        <v>3814388.32</v>
      </c>
    </row>
    <row r="31" spans="1:5" x14ac:dyDescent="0.25">
      <c r="A31" s="7"/>
      <c r="E31" s="14">
        <v>158336.31</v>
      </c>
    </row>
    <row r="32" spans="1:5" x14ac:dyDescent="0.25">
      <c r="E32" s="14"/>
    </row>
    <row r="33" spans="1:5" x14ac:dyDescent="0.25">
      <c r="A33" s="7" t="s">
        <v>28</v>
      </c>
      <c r="E33" s="14">
        <v>0</v>
      </c>
    </row>
    <row r="34" spans="1:5" x14ac:dyDescent="0.25">
      <c r="A34" s="7" t="s">
        <v>19</v>
      </c>
      <c r="B34" t="s">
        <v>20</v>
      </c>
      <c r="E34" s="14">
        <v>-74779.509999999995</v>
      </c>
    </row>
    <row r="35" spans="1:5" x14ac:dyDescent="0.25">
      <c r="A35" s="7"/>
      <c r="B35" t="s">
        <v>21</v>
      </c>
      <c r="E35" s="14">
        <v>-259646.18</v>
      </c>
    </row>
    <row r="36" spans="1:5" x14ac:dyDescent="0.25">
      <c r="A36" s="7"/>
      <c r="E36" s="14"/>
    </row>
    <row r="37" spans="1:5" x14ac:dyDescent="0.25">
      <c r="A37" s="7" t="s">
        <v>22</v>
      </c>
      <c r="B37" s="12">
        <f>+B25</f>
        <v>45046</v>
      </c>
      <c r="E37" s="14">
        <f>SUM(E30:E36)</f>
        <v>3638298.94</v>
      </c>
    </row>
    <row r="38" spans="1:5" x14ac:dyDescent="0.25">
      <c r="A38" s="7"/>
      <c r="E38" s="14"/>
    </row>
    <row r="39" spans="1:5" x14ac:dyDescent="0.25">
      <c r="A39" s="8" t="s">
        <v>23</v>
      </c>
      <c r="B39" s="10"/>
      <c r="C39" s="10"/>
      <c r="D39" s="10"/>
      <c r="E39" s="15">
        <f>+E12-E37</f>
        <v>-298.57999999960884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Oct 22</vt:lpstr>
      <vt:lpstr>November 22</vt:lpstr>
      <vt:lpstr>December 2022</vt:lpstr>
      <vt:lpstr>JANUARY 2023</vt:lpstr>
      <vt:lpstr>FEBRUARY 2023</vt:lpstr>
      <vt:lpstr>MARCH 2023</vt:lpstr>
      <vt:lpstr>April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Kelley Gamble</dc:creator>
  <cp:lastModifiedBy>Kelley Gamble</cp:lastModifiedBy>
  <cp:lastPrinted>2023-05-09T18:26:35Z</cp:lastPrinted>
  <dcterms:created xsi:type="dcterms:W3CDTF">2022-11-13T23:40:12Z</dcterms:created>
  <dcterms:modified xsi:type="dcterms:W3CDTF">2023-05-09T18:26:43Z</dcterms:modified>
</cp:coreProperties>
</file>