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7C41278C-B147-42B5-980B-51E9D42532C2}" xr6:coauthVersionLast="47" xr6:coauthVersionMax="47" xr10:uidLastSave="{00000000-0000-0000-0000-000000000000}"/>
  <bookViews>
    <workbookView xWindow="-120" yWindow="-120" windowWidth="29040" windowHeight="15840" firstSheet="1" activeTab="6" xr2:uid="{43B208AD-71AC-4AD0-B4E2-6C1B57DD3D65}"/>
  </bookViews>
  <sheets>
    <sheet name="Oct 22" sheetId="1" r:id="rId1"/>
    <sheet name="November 22" sheetId="2" r:id="rId2"/>
    <sheet name="December 2022" sheetId="3" r:id="rId3"/>
    <sheet name="JANUARY 2023" sheetId="4" r:id="rId4"/>
    <sheet name="FEBRUARY 2023" sheetId="5" r:id="rId5"/>
    <sheet name="MARCH 2023" sheetId="6" r:id="rId6"/>
    <sheet name="April 2023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7" l="1"/>
  <c r="B30" i="7"/>
  <c r="E25" i="7"/>
  <c r="E12" i="7"/>
  <c r="E39" i="7" s="1"/>
  <c r="B12" i="7"/>
  <c r="B25" i="7" s="1"/>
  <c r="B37" i="7" s="1"/>
  <c r="E37" i="6"/>
  <c r="B30" i="6"/>
  <c r="E25" i="6"/>
  <c r="E12" i="6"/>
  <c r="B12" i="6"/>
  <c r="B25" i="6" s="1"/>
  <c r="B37" i="6" s="1"/>
  <c r="E39" i="5"/>
  <c r="E37" i="5"/>
  <c r="B30" i="5"/>
  <c r="E25" i="5"/>
  <c r="E12" i="5"/>
  <c r="B12" i="5"/>
  <c r="B25" i="5" s="1"/>
  <c r="B37" i="5" s="1"/>
  <c r="B25" i="4"/>
  <c r="E37" i="4"/>
  <c r="B30" i="4"/>
  <c r="E25" i="4"/>
  <c r="E12" i="4"/>
  <c r="B12" i="4"/>
  <c r="E37" i="3"/>
  <c r="B30" i="3"/>
  <c r="E25" i="3"/>
  <c r="E12" i="3"/>
  <c r="B12" i="3"/>
  <c r="E37" i="2"/>
  <c r="B30" i="2"/>
  <c r="E25" i="2"/>
  <c r="E12" i="2"/>
  <c r="B12" i="2"/>
  <c r="E39" i="1"/>
  <c r="B30" i="1"/>
  <c r="E25" i="1"/>
  <c r="E12" i="1"/>
  <c r="B12" i="1"/>
  <c r="E39" i="6" l="1"/>
  <c r="E39" i="4"/>
  <c r="E39" i="3"/>
  <c r="E39" i="2"/>
  <c r="E41" i="1"/>
</calcChain>
</file>

<file path=xl/sharedStrings.xml><?xml version="1.0" encoding="utf-8"?>
<sst xmlns="http://schemas.openxmlformats.org/spreadsheetml/2006/main" count="175" uniqueCount="29">
  <si>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</si>
  <si>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</si>
  <si>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</si>
  <si>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</si>
  <si>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</si>
  <si>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</si>
  <si>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</si>
  <si>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</si>
  <si>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</si>
  <si>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</si>
  <si>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</si>
  <si>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</si>
  <si>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</si>
  <si>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</si>
  <si>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</si>
  <si>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</si>
  <si>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</si>
  <si>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</si>
  <si>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</si>
  <si>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</si>
  <si>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</si>
  <si>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</si>
  <si>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</si>
  <si>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</si>
  <si>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</si>
  <si>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</si>
  <si>
    <t>Benefit Advance to Employees</t>
  </si>
  <si>
    <t>Employee Reimbursements</t>
  </si>
  <si>
    <t>Employee Benefits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</si>
</sst>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opLeftCell="A31" workbookViewId="0">
      <selection activeCell="C36" sqref="C36:C37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8FC-50AD-40EE-AFAE-4A14B51939D0}">
  <dimension ref="A1:E39"/>
  <sheetViews>
    <sheetView topLeftCell="A16" workbookViewId="0">
      <selection activeCell="D9" sqref="D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44895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4835555.43</v>
      </c>
    </row>
    <row r="4" spans="1:5" x14ac:dyDescent="0.25">
      <c r="A4" s="7" t="s">
        <v>2</v>
      </c>
      <c r="E4" s="3">
        <v>-88663.37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179643.13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-17338.29</v>
      </c>
    </row>
    <row r="12" spans="1:5" x14ac:dyDescent="0.25">
      <c r="A12" s="8" t="s">
        <v>10</v>
      </c>
      <c r="B12" s="9">
        <f>+B1</f>
        <v>44895</v>
      </c>
      <c r="C12" s="10"/>
      <c r="D12" s="10"/>
      <c r="E12" s="11">
        <f>SUM(E3:E11)</f>
        <v>6754920.4999999991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44866</v>
      </c>
      <c r="C16" s="5"/>
      <c r="D16" s="5"/>
      <c r="E16" s="13">
        <v>3892067.73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6724519.46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-3861666.69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44895</v>
      </c>
      <c r="C25" s="10"/>
      <c r="D25" s="10"/>
      <c r="E25" s="15">
        <f>+E16+E19+E22</f>
        <v>6754920.5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44895</v>
      </c>
      <c r="C30" s="5" t="s">
        <v>18</v>
      </c>
      <c r="D30" s="5"/>
      <c r="E30" s="13">
        <v>7314365.5099999998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-499601.06</v>
      </c>
    </row>
    <row r="35" spans="1:5" x14ac:dyDescent="0.25">
      <c r="A35" s="7"/>
      <c r="B35" t="s">
        <v>21</v>
      </c>
      <c r="E35" s="14">
        <v>-217608.78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44895</v>
      </c>
      <c r="E37" s="14">
        <f>SUM(E30:E36)</f>
        <v>6755491.9799999995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571.48000000044703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560-A397-47F9-B91F-2A12CB8643CF}">
  <dimension ref="A1:E39"/>
  <sheetViews>
    <sheetView workbookViewId="0">
      <selection sqref="A1: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44926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3535352.77</v>
      </c>
    </row>
    <row r="4" spans="1:5" x14ac:dyDescent="0.25">
      <c r="A4" s="7" t="s">
        <v>2</v>
      </c>
      <c r="E4" s="3">
        <v>-787682.57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1427472.13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-19484.55</v>
      </c>
    </row>
    <row r="12" spans="1:5" x14ac:dyDescent="0.25">
      <c r="A12" s="8" t="s">
        <v>10</v>
      </c>
      <c r="B12" s="9">
        <f>+B1</f>
        <v>44926</v>
      </c>
      <c r="C12" s="10"/>
      <c r="D12" s="10"/>
      <c r="E12" s="11">
        <f>SUM(E3:E11)</f>
        <v>6001381.3799999999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44896</v>
      </c>
      <c r="C16" s="5"/>
      <c r="D16" s="5"/>
      <c r="E16" s="13">
        <v>6756111.9299999997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3880524.83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-4635255.38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44926</v>
      </c>
      <c r="C25" s="10"/>
      <c r="D25" s="10"/>
      <c r="E25" s="15">
        <f>+E16+E19+E22</f>
        <v>6001381.3799999999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44926</v>
      </c>
      <c r="C30" s="5" t="s">
        <v>18</v>
      </c>
      <c r="D30" s="5"/>
      <c r="E30" s="13">
        <v>6566139.7199999997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26</v>
      </c>
      <c r="E33" s="14">
        <v>-596.59</v>
      </c>
    </row>
    <row r="34" spans="1:5" x14ac:dyDescent="0.25">
      <c r="A34" s="7" t="s">
        <v>19</v>
      </c>
      <c r="B34" t="s">
        <v>20</v>
      </c>
      <c r="E34" s="14">
        <v>-468392.63</v>
      </c>
    </row>
    <row r="35" spans="1:5" x14ac:dyDescent="0.25">
      <c r="A35" s="7"/>
      <c r="B35" t="s">
        <v>21</v>
      </c>
      <c r="E35" s="14">
        <v>-253564.54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44926</v>
      </c>
      <c r="E37" s="14">
        <f>SUM(E30:E36)</f>
        <v>6001922.2699999996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540.88999999966472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94F0-4E64-4C4C-89C5-697BAC65426B}">
  <dimension ref="A1:E39"/>
  <sheetViews>
    <sheetView topLeftCell="A31" workbookViewId="0">
      <selection activeCell="E39" sqref="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44957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3470205.23</v>
      </c>
    </row>
    <row r="4" spans="1:5" x14ac:dyDescent="0.25">
      <c r="A4" s="7" t="s">
        <v>2</v>
      </c>
      <c r="E4" s="3">
        <v>-904996.33</v>
      </c>
    </row>
    <row r="5" spans="1:5" x14ac:dyDescent="0.25">
      <c r="A5" s="7" t="s">
        <v>3</v>
      </c>
      <c r="E5" s="3">
        <v>34116.9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1407688.52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20004.830000000002</v>
      </c>
    </row>
    <row r="12" spans="1:5" x14ac:dyDescent="0.25">
      <c r="A12" s="8" t="s">
        <v>10</v>
      </c>
      <c r="B12" s="9">
        <f>+B1</f>
        <v>44957</v>
      </c>
      <c r="C12" s="10"/>
      <c r="D12" s="10"/>
      <c r="E12" s="11">
        <f>SUM(E3:E11)</f>
        <v>5838950.4399999995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44927</v>
      </c>
      <c r="C16" s="5"/>
      <c r="D16" s="5"/>
      <c r="E16" s="13">
        <v>6004136.3899999997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3092199.83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-3257385.78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44957</v>
      </c>
      <c r="C25" s="10"/>
      <c r="D25" s="10"/>
      <c r="E25" s="15">
        <f>+E16+E19+E22</f>
        <v>5838950.4399999995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44957</v>
      </c>
      <c r="C30" s="5" t="s">
        <v>18</v>
      </c>
      <c r="D30" s="5"/>
      <c r="E30" s="13">
        <v>6104228.3799999999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27</v>
      </c>
      <c r="E33" s="14">
        <v>295.62</v>
      </c>
    </row>
    <row r="34" spans="1:5" x14ac:dyDescent="0.25">
      <c r="A34" s="7" t="s">
        <v>19</v>
      </c>
      <c r="B34" t="s">
        <v>20</v>
      </c>
      <c r="E34" s="14">
        <v>-170804.65</v>
      </c>
    </row>
    <row r="35" spans="1:5" x14ac:dyDescent="0.25">
      <c r="A35" s="7"/>
      <c r="B35" t="s">
        <v>21</v>
      </c>
      <c r="E35" s="14">
        <v>-253041.66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v>44957</v>
      </c>
      <c r="E37" s="14">
        <f>SUM(E30:E36)</f>
        <v>5839013.9999999991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63.559999999590218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3F30-23EB-42E1-A16D-D143C5C8E767}">
  <dimension ref="A1:F39"/>
  <sheetViews>
    <sheetView topLeftCell="A16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44985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3350972.21</v>
      </c>
    </row>
    <row r="4" spans="1:5" x14ac:dyDescent="0.25">
      <c r="A4" s="7" t="s">
        <v>2</v>
      </c>
      <c r="E4" s="3">
        <v>-1158871.9099999999</v>
      </c>
    </row>
    <row r="5" spans="1:5" x14ac:dyDescent="0.25">
      <c r="A5" s="7" t="s">
        <v>3</v>
      </c>
      <c r="E5" s="3">
        <v>34120.230000000003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1349841.64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63006.35</v>
      </c>
    </row>
    <row r="12" spans="1:5" x14ac:dyDescent="0.25">
      <c r="A12" s="8" t="s">
        <v>10</v>
      </c>
      <c r="B12" s="9">
        <f>+B1</f>
        <v>44985</v>
      </c>
      <c r="C12" s="10"/>
      <c r="D12" s="10"/>
      <c r="E12" s="11">
        <f>SUM(E3:E11)</f>
        <v>5450999.8099999987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44958</v>
      </c>
      <c r="C16" s="5"/>
      <c r="D16" s="5"/>
      <c r="E16" s="13">
        <v>5838950.4400000004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2180467.9900000002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-2568418.62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44985</v>
      </c>
      <c r="C25" s="10"/>
      <c r="D25" s="10"/>
      <c r="E25" s="15">
        <f>+E16+E19+E22</f>
        <v>5450999.8100000005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44985</v>
      </c>
      <c r="C30" s="5" t="s">
        <v>18</v>
      </c>
      <c r="D30" s="5"/>
      <c r="E30" s="13">
        <v>5760524.9500000002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6" x14ac:dyDescent="0.25">
      <c r="A33" s="7" t="s">
        <v>27</v>
      </c>
      <c r="E33" s="14"/>
    </row>
    <row r="34" spans="1:6" x14ac:dyDescent="0.25">
      <c r="A34" s="7" t="s">
        <v>19</v>
      </c>
      <c r="B34" t="s">
        <v>20</v>
      </c>
      <c r="E34" s="14">
        <v>-247250.6</v>
      </c>
    </row>
    <row r="35" spans="1:6" x14ac:dyDescent="0.25">
      <c r="A35" s="7"/>
      <c r="B35" t="s">
        <v>21</v>
      </c>
      <c r="E35" s="14">
        <v>-220639.96</v>
      </c>
    </row>
    <row r="36" spans="1:6" x14ac:dyDescent="0.25">
      <c r="A36" s="7"/>
      <c r="E36" s="14"/>
    </row>
    <row r="37" spans="1:6" x14ac:dyDescent="0.25">
      <c r="A37" s="7" t="s">
        <v>22</v>
      </c>
      <c r="B37" s="12">
        <f>+B25</f>
        <v>44985</v>
      </c>
      <c r="E37" s="14">
        <f>SUM(E30:E36)</f>
        <v>5450970.7000000002</v>
      </c>
    </row>
    <row r="38" spans="1:6" x14ac:dyDescent="0.25">
      <c r="A38" s="7"/>
      <c r="E38" s="14"/>
    </row>
    <row r="39" spans="1:6" x14ac:dyDescent="0.25">
      <c r="A39" s="8" t="s">
        <v>23</v>
      </c>
      <c r="B39" s="10"/>
      <c r="C39" s="10"/>
      <c r="D39" s="10"/>
      <c r="E39" s="15">
        <f>+E12-E37</f>
        <v>29.109999998472631</v>
      </c>
      <c r="F39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5023-5347-4E8E-A13D-CC63F7028F0A}">
  <dimension ref="A1:E39"/>
  <sheetViews>
    <sheetView topLeftCell="A10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85546875" bestFit="1" customWidth="1"/>
  </cols>
  <sheetData>
    <row r="1" spans="1:5" ht="18.75" x14ac:dyDescent="0.3">
      <c r="A1" s="1" t="s">
        <v>0</v>
      </c>
      <c r="B1" s="2">
        <v>45016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3237315.47</v>
      </c>
    </row>
    <row r="4" spans="1:5" x14ac:dyDescent="0.25">
      <c r="A4" s="7" t="s">
        <v>2</v>
      </c>
      <c r="E4" s="3">
        <v>-293600.57</v>
      </c>
    </row>
    <row r="5" spans="1:5" x14ac:dyDescent="0.25">
      <c r="A5" s="7" t="s">
        <v>3</v>
      </c>
      <c r="E5" s="3">
        <v>34398.699999999997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-84202.8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98783.25</v>
      </c>
    </row>
    <row r="12" spans="1:5" x14ac:dyDescent="0.25">
      <c r="A12" s="8" t="s">
        <v>10</v>
      </c>
      <c r="B12" s="9">
        <f>+B1</f>
        <v>45016</v>
      </c>
      <c r="C12" s="10"/>
      <c r="D12" s="10"/>
      <c r="E12" s="11">
        <f>SUM(E3:E11)</f>
        <v>4131105.330000001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44986</v>
      </c>
      <c r="C16" s="5"/>
      <c r="D16" s="5"/>
      <c r="E16" s="13">
        <v>5450999.8099999996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6233646.5999999996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-7553541.0800000001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45016</v>
      </c>
      <c r="C25" s="10"/>
      <c r="D25" s="10"/>
      <c r="E25" s="15">
        <f>+E16+E19+E22</f>
        <v>4131105.33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45016</v>
      </c>
      <c r="C30" s="5" t="s">
        <v>18</v>
      </c>
      <c r="D30" s="5"/>
      <c r="E30" s="13">
        <v>5865626.5300000003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-309.25</v>
      </c>
    </row>
    <row r="34" spans="1:5" x14ac:dyDescent="0.25">
      <c r="A34" s="7" t="s">
        <v>19</v>
      </c>
      <c r="B34" t="s">
        <v>20</v>
      </c>
      <c r="E34" s="14">
        <v>-1639617.49</v>
      </c>
    </row>
    <row r="35" spans="1:5" x14ac:dyDescent="0.25">
      <c r="A35" s="7"/>
      <c r="B35" t="s">
        <v>21</v>
      </c>
      <c r="E35" s="14">
        <v>-252725.02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45016</v>
      </c>
      <c r="E37" s="14">
        <f>SUM(E30:E36)</f>
        <v>4131311.0799999996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-205.74999999860302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EA9A-0D61-4C32-8FC2-E8249DB7988B}">
  <dimension ref="A1:E39"/>
  <sheetViews>
    <sheetView tabSelected="1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45046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3002711.89</v>
      </c>
    </row>
    <row r="4" spans="1:5" x14ac:dyDescent="0.25">
      <c r="A4" s="7" t="s">
        <v>2</v>
      </c>
      <c r="E4" s="3">
        <v>-481096.75</v>
      </c>
    </row>
    <row r="5" spans="1:5" x14ac:dyDescent="0.25">
      <c r="A5" s="7" t="s">
        <v>3</v>
      </c>
      <c r="E5" s="3">
        <v>38200.46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-193625.1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133398.57999999999</v>
      </c>
    </row>
    <row r="12" spans="1:5" x14ac:dyDescent="0.25">
      <c r="A12" s="8" t="s">
        <v>10</v>
      </c>
      <c r="B12" s="9">
        <f>+B1</f>
        <v>45046</v>
      </c>
      <c r="C12" s="10"/>
      <c r="D12" s="10"/>
      <c r="E12" s="11">
        <f>SUM(E3:E11)</f>
        <v>3638000.3600000003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45017</v>
      </c>
      <c r="C16" s="5"/>
      <c r="D16" s="5"/>
      <c r="E16" s="13">
        <v>4131105.33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1984477.14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-2477582.11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45046</v>
      </c>
      <c r="C25" s="10"/>
      <c r="D25" s="10"/>
      <c r="E25" s="15">
        <f>+E16+E19+E22</f>
        <v>3638000.36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45046</v>
      </c>
      <c r="C30" s="5" t="s">
        <v>18</v>
      </c>
      <c r="D30" s="5"/>
      <c r="E30" s="13">
        <v>3814388.32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0</v>
      </c>
    </row>
    <row r="34" spans="1:5" x14ac:dyDescent="0.25">
      <c r="A34" s="7" t="s">
        <v>19</v>
      </c>
      <c r="B34" t="s">
        <v>20</v>
      </c>
      <c r="E34" s="14">
        <v>-74779.509999999995</v>
      </c>
    </row>
    <row r="35" spans="1:5" x14ac:dyDescent="0.25">
      <c r="A35" s="7"/>
      <c r="B35" t="s">
        <v>21</v>
      </c>
      <c r="E35" s="14">
        <v>-259646.18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45046</v>
      </c>
      <c r="E37" s="14">
        <f>SUM(E30:E36)</f>
        <v>3638298.94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-298.57999999960884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Oct 22</vt:lpstr>
      <vt:lpstr>November 22</vt:lpstr>
      <vt:lpstr>December 2022</vt:lpstr>
      <vt:lpstr>JANUARY 2023</vt:lpstr>
      <vt:lpstr>FEBRUARY 2023</vt:lpstr>
      <vt:lpstr>MARCH 2023</vt:lpstr>
      <vt:lpstr>April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2023-05-09T18:26:35Z</cp:lastPrinted>
  <dcterms:created xsi:type="dcterms:W3CDTF">2022-11-13T23:40:12Z</dcterms:created>
  <dcterms:modified xsi:type="dcterms:W3CDTF">2023-05-09T18:26:43Z</dcterms:modified>
</cp:coreProperties>
</file>