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B3B8BFD4-6D32-4E83-B0E6-0CA946036F61}" xr6:coauthVersionLast="47" xr6:coauthVersionMax="47" xr10:uidLastSave="{00000000-0000-0000-0000-000000000000}"/>
  <bookViews>
    <workbookView xWindow="1950" yWindow="0" windowWidth="18000" windowHeight="1290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G19" i="2"/>
  <c r="G30" i="2"/>
  <c r="C20" i="2"/>
  <c r="E20" i="2" s="1"/>
  <c r="C16" i="2"/>
  <c r="E35" i="2"/>
  <c r="E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7" i="2"/>
  <c r="C41" i="2"/>
  <c r="H8" i="2"/>
  <c r="H7" i="2"/>
  <c r="F8" i="2"/>
  <c r="B41" i="2" l="1"/>
  <c r="H24" i="2" l="1"/>
  <c r="F10" i="2" l="1"/>
  <c r="H10" i="2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<sst xmlns="http://schemas.openxmlformats.org/spreadsheetml/2006/main" count="54" uniqueCount="50">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</sst>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B2" zoomScaleNormal="100" workbookViewId="0">
      <selection activeCell="E10" sqref="E10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1304140.0900000001</v>
      </c>
      <c r="D7" s="7">
        <v>1304140.0900000001</v>
      </c>
      <c r="E7" s="7">
        <f>D7-C7</f>
        <v>0</v>
      </c>
      <c r="F7" s="8">
        <f>C8/D7</f>
        <v>2.4187526203569125</v>
      </c>
      <c r="G7" s="7">
        <v>1328922.22</v>
      </c>
      <c r="H7" s="7">
        <f t="shared" ref="H7:H8" si="0">C7-G7</f>
        <v>-24782.129999999888</v>
      </c>
    </row>
    <row r="8" spans="1:8" x14ac:dyDescent="0.35">
      <c r="A8" s="9" t="s">
        <v>16</v>
      </c>
      <c r="B8" s="7">
        <v>19097.310000000001</v>
      </c>
      <c r="C8" s="7">
        <v>3154392.26</v>
      </c>
      <c r="D8" s="7">
        <v>3166779</v>
      </c>
      <c r="E8" s="7">
        <f t="shared" ref="E8:E39" si="1">D8-C8</f>
        <v>12386.740000000224</v>
      </c>
      <c r="F8" s="8">
        <f>C9/D8</f>
        <v>7.2280004383002416E-3</v>
      </c>
      <c r="G8" s="7">
        <v>2770825.1</v>
      </c>
      <c r="H8" s="7">
        <f t="shared" si="0"/>
        <v>383567.15999999968</v>
      </c>
    </row>
    <row r="9" spans="1:8" x14ac:dyDescent="0.35">
      <c r="A9" s="1" t="s">
        <v>17</v>
      </c>
      <c r="B9" s="7">
        <v>4721.3500000000004</v>
      </c>
      <c r="C9" s="7">
        <v>22889.48</v>
      </c>
      <c r="D9" s="7">
        <v>63600</v>
      </c>
      <c r="E9" s="7">
        <f t="shared" si="1"/>
        <v>40710.520000000004</v>
      </c>
      <c r="F9" s="8">
        <f t="shared" ref="F9:F25" si="2">C9/D9</f>
        <v>0.35989748427672957</v>
      </c>
      <c r="G9" s="7">
        <v>39294.33</v>
      </c>
      <c r="H9" s="7">
        <f t="shared" ref="H9:H39" si="3">C9-G9</f>
        <v>-16404.850000000002</v>
      </c>
    </row>
    <row r="10" spans="1:8" x14ac:dyDescent="0.35">
      <c r="A10" s="1" t="s">
        <v>47</v>
      </c>
      <c r="B10" s="7">
        <v>0</v>
      </c>
      <c r="C10" s="7">
        <v>0</v>
      </c>
      <c r="D10" s="7">
        <v>314431</v>
      </c>
      <c r="E10" s="7">
        <f t="shared" si="1"/>
        <v>314431</v>
      </c>
      <c r="F10" s="8">
        <f t="shared" ref="F10" si="4">C10/D10</f>
        <v>0</v>
      </c>
      <c r="G10" s="7">
        <v>195881.03</v>
      </c>
      <c r="H10" s="7">
        <f t="shared" ref="H10" si="5">C10-G10</f>
        <v>-195881.03</v>
      </c>
    </row>
    <row r="11" spans="1:8" x14ac:dyDescent="0.35">
      <c r="A11" s="1" t="s">
        <v>18</v>
      </c>
      <c r="B11" s="7">
        <v>77458.490000000005</v>
      </c>
      <c r="C11" s="7">
        <v>387647.21</v>
      </c>
      <c r="D11" s="7">
        <v>520902</v>
      </c>
      <c r="E11" s="7">
        <f t="shared" si="1"/>
        <v>133254.78999999998</v>
      </c>
      <c r="F11" s="8">
        <f t="shared" si="2"/>
        <v>0.74418452991157646</v>
      </c>
      <c r="G11" s="7">
        <v>333846.05</v>
      </c>
      <c r="H11" s="7">
        <f t="shared" si="3"/>
        <v>53801.160000000033</v>
      </c>
    </row>
    <row r="12" spans="1:8" x14ac:dyDescent="0.35">
      <c r="A12" s="1" t="s">
        <v>19</v>
      </c>
      <c r="B12" s="7">
        <v>0</v>
      </c>
      <c r="C12" s="7">
        <v>1147111.01</v>
      </c>
      <c r="D12" s="7">
        <v>1740000</v>
      </c>
      <c r="E12" s="7">
        <f t="shared" si="1"/>
        <v>592888.99</v>
      </c>
      <c r="F12" s="8">
        <f t="shared" si="2"/>
        <v>0.65925920114942527</v>
      </c>
      <c r="G12" s="7">
        <v>1326257.8400000001</v>
      </c>
      <c r="H12" s="7">
        <f t="shared" si="3"/>
        <v>-179146.83000000007</v>
      </c>
    </row>
    <row r="13" spans="1:8" x14ac:dyDescent="0.35">
      <c r="A13" s="1" t="s">
        <v>20</v>
      </c>
      <c r="B13" s="7">
        <v>0</v>
      </c>
      <c r="C13" s="7">
        <v>126063.57</v>
      </c>
      <c r="D13" s="7">
        <v>164800</v>
      </c>
      <c r="E13" s="7">
        <f t="shared" si="1"/>
        <v>38736.429999999993</v>
      </c>
      <c r="F13" s="8">
        <f t="shared" si="2"/>
        <v>0.76494884708737865</v>
      </c>
      <c r="G13" s="7">
        <v>80940.009999999995</v>
      </c>
      <c r="H13" s="7">
        <f t="shared" si="3"/>
        <v>45123.560000000012</v>
      </c>
    </row>
    <row r="14" spans="1:8" x14ac:dyDescent="0.35">
      <c r="A14" s="1" t="s">
        <v>21</v>
      </c>
      <c r="B14" s="7">
        <v>0</v>
      </c>
      <c r="C14" s="7">
        <v>471491.69</v>
      </c>
      <c r="D14" s="7">
        <v>416570</v>
      </c>
      <c r="E14" s="7">
        <f t="shared" si="1"/>
        <v>-54921.69</v>
      </c>
      <c r="F14" s="8">
        <v>0</v>
      </c>
      <c r="G14" s="7">
        <v>53129.21</v>
      </c>
      <c r="H14" s="7">
        <f t="shared" si="3"/>
        <v>418362.48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12574.91</v>
      </c>
      <c r="C16" s="7">
        <f>166780.96+2380.07</f>
        <v>169161.03</v>
      </c>
      <c r="D16" s="7">
        <v>110230</v>
      </c>
      <c r="E16" s="7">
        <f t="shared" si="1"/>
        <v>-58931.03</v>
      </c>
      <c r="F16" s="8">
        <f t="shared" si="2"/>
        <v>1.5346187970606913</v>
      </c>
      <c r="G16" s="7">
        <f>5845.8+212.49</f>
        <v>6058.29</v>
      </c>
      <c r="H16" s="7">
        <f t="shared" si="3"/>
        <v>163102.74</v>
      </c>
    </row>
    <row r="17" spans="1:8" x14ac:dyDescent="0.35">
      <c r="A17" s="1" t="s">
        <v>24</v>
      </c>
      <c r="B17" s="7">
        <v>0</v>
      </c>
      <c r="C17" s="7">
        <v>13159.63</v>
      </c>
      <c r="D17" s="7">
        <v>13900</v>
      </c>
      <c r="E17" s="7">
        <f t="shared" si="1"/>
        <v>740.3700000000008</v>
      </c>
      <c r="F17" s="8">
        <f t="shared" si="2"/>
        <v>0.94673597122302156</v>
      </c>
      <c r="G17" s="7">
        <v>13907.78</v>
      </c>
      <c r="H17" s="7">
        <f t="shared" si="3"/>
        <v>-748.15000000000146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4135.84</v>
      </c>
      <c r="D19" s="7">
        <v>0</v>
      </c>
      <c r="E19" s="7">
        <f t="shared" si="1"/>
        <v>-4135.84</v>
      </c>
      <c r="F19" s="8">
        <v>0</v>
      </c>
      <c r="G19" s="7">
        <f>6755.11</f>
        <v>6755.11</v>
      </c>
      <c r="H19" s="7">
        <f t="shared" si="3"/>
        <v>-2619.2699999999995</v>
      </c>
    </row>
    <row r="20" spans="1:8" x14ac:dyDescent="0.35">
      <c r="A20" s="1" t="s">
        <v>27</v>
      </c>
      <c r="B20" s="7">
        <v>18311.919999999998</v>
      </c>
      <c r="C20" s="7">
        <f>2252.1+26449.03</f>
        <v>28701.129999999997</v>
      </c>
      <c r="D20" s="7">
        <v>7900</v>
      </c>
      <c r="E20" s="7">
        <f t="shared" si="1"/>
        <v>-20801.129999999997</v>
      </c>
      <c r="F20" s="8">
        <v>0</v>
      </c>
      <c r="G20" s="7">
        <v>-561.04999999999995</v>
      </c>
      <c r="H20" s="7">
        <f t="shared" si="3"/>
        <v>29262.179999999997</v>
      </c>
    </row>
    <row r="21" spans="1:8" x14ac:dyDescent="0.35">
      <c r="A21" s="1" t="s">
        <v>28</v>
      </c>
      <c r="B21" s="7">
        <v>0</v>
      </c>
      <c r="C21" s="7">
        <v>19352.52</v>
      </c>
      <c r="D21" s="7">
        <v>13250</v>
      </c>
      <c r="E21" s="7">
        <f t="shared" si="1"/>
        <v>-6102.52</v>
      </c>
      <c r="F21" s="8">
        <v>0</v>
      </c>
      <c r="G21" s="7">
        <v>0</v>
      </c>
      <c r="H21" s="7">
        <f t="shared" si="3"/>
        <v>19352.52</v>
      </c>
    </row>
    <row r="22" spans="1:8" x14ac:dyDescent="0.35">
      <c r="A22" s="1" t="s">
        <v>29</v>
      </c>
      <c r="B22" s="7">
        <v>2669.47</v>
      </c>
      <c r="C22" s="7">
        <v>2717.47</v>
      </c>
      <c r="D22" s="7">
        <v>0</v>
      </c>
      <c r="E22" s="7">
        <f t="shared" si="1"/>
        <v>-2717.47</v>
      </c>
      <c r="F22" s="8">
        <v>0</v>
      </c>
      <c r="G22" s="7">
        <v>0</v>
      </c>
      <c r="H22" s="7">
        <f t="shared" si="3"/>
        <v>2717.47</v>
      </c>
    </row>
    <row r="23" spans="1:8" x14ac:dyDescent="0.35">
      <c r="A23" s="1" t="s">
        <v>30</v>
      </c>
      <c r="B23" s="7">
        <v>474945</v>
      </c>
      <c r="C23" s="7">
        <v>4872834</v>
      </c>
      <c r="D23" s="7">
        <v>5822289</v>
      </c>
      <c r="E23" s="7">
        <f t="shared" si="1"/>
        <v>949455</v>
      </c>
      <c r="F23" s="8">
        <f t="shared" si="2"/>
        <v>0.8369275382929291</v>
      </c>
      <c r="G23" s="7">
        <v>4705313</v>
      </c>
      <c r="H23" s="7">
        <f t="shared" si="3"/>
        <v>167521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 t="shared" si="1"/>
        <v>18453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2475.2399999999998</v>
      </c>
      <c r="C30" s="7">
        <v>24752.26</v>
      </c>
      <c r="D30" s="7">
        <v>29971.68</v>
      </c>
      <c r="E30" s="7">
        <f t="shared" si="1"/>
        <v>5219.4200000000019</v>
      </c>
      <c r="F30" s="8">
        <v>0</v>
      </c>
      <c r="G30" s="7">
        <f>22232.04+2474.85</f>
        <v>24706.89</v>
      </c>
      <c r="H30" s="7">
        <f t="shared" si="3"/>
        <v>45.369999999998981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4125152.61</v>
      </c>
      <c r="E31" s="7">
        <f t="shared" si="1"/>
        <v>4125152.61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6798.54</v>
      </c>
      <c r="C32" s="7">
        <v>156444.21</v>
      </c>
      <c r="D32" s="7">
        <v>135000</v>
      </c>
      <c r="E32" s="7">
        <f t="shared" si="1"/>
        <v>-21444.209999999992</v>
      </c>
      <c r="F32" s="8">
        <v>0</v>
      </c>
      <c r="G32" s="7">
        <v>112830.39999999999</v>
      </c>
      <c r="H32" s="7">
        <f t="shared" si="3"/>
        <v>43613.81</v>
      </c>
    </row>
    <row r="33" spans="1:8" x14ac:dyDescent="0.35">
      <c r="A33" s="1" t="s">
        <v>39</v>
      </c>
      <c r="B33" s="7">
        <v>0</v>
      </c>
      <c r="C33" s="7">
        <v>47297</v>
      </c>
      <c r="D33" s="7">
        <v>0</v>
      </c>
      <c r="E33" s="7">
        <f t="shared" si="1"/>
        <v>-47297</v>
      </c>
      <c r="F33" s="8">
        <v>0</v>
      </c>
      <c r="G33" s="7">
        <v>0</v>
      </c>
      <c r="H33" s="7">
        <f t="shared" si="3"/>
        <v>47297</v>
      </c>
    </row>
    <row r="34" spans="1:8" x14ac:dyDescent="0.35">
      <c r="A34" s="1" t="s">
        <v>40</v>
      </c>
      <c r="B34" s="7">
        <v>0</v>
      </c>
      <c r="C34" s="7">
        <v>0</v>
      </c>
      <c r="D34" s="7">
        <v>463235.37</v>
      </c>
      <c r="E34" s="7">
        <f t="shared" si="1"/>
        <v>463235.37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303508.95</v>
      </c>
      <c r="E35" s="7">
        <f t="shared" si="1"/>
        <v>303508.95</v>
      </c>
      <c r="F35" s="8">
        <v>0</v>
      </c>
      <c r="G35" s="7">
        <v>0</v>
      </c>
      <c r="H35" s="7">
        <f t="shared" si="3"/>
        <v>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1"/>
        <v>0</v>
      </c>
      <c r="F37" s="8">
        <v>0</v>
      </c>
      <c r="G37" s="7">
        <v>2060</v>
      </c>
      <c r="H37" s="7">
        <f t="shared" si="3"/>
        <v>-2060</v>
      </c>
    </row>
    <row r="38" spans="1:8" x14ac:dyDescent="0.35">
      <c r="A38" s="1" t="s">
        <v>43</v>
      </c>
      <c r="B38" s="7">
        <v>0</v>
      </c>
      <c r="C38" s="7">
        <v>100</v>
      </c>
      <c r="D38" s="7">
        <v>0</v>
      </c>
      <c r="E38" s="7">
        <f t="shared" si="1"/>
        <v>-100</v>
      </c>
      <c r="F38" s="8">
        <v>0</v>
      </c>
      <c r="G38" s="7">
        <v>0</v>
      </c>
      <c r="H38" s="7">
        <f t="shared" si="3"/>
        <v>100</v>
      </c>
    </row>
    <row r="39" spans="1:8" x14ac:dyDescent="0.35">
      <c r="A39" s="1" t="s">
        <v>44</v>
      </c>
      <c r="B39" s="7">
        <v>0</v>
      </c>
      <c r="C39" s="7">
        <v>29991.200000000001</v>
      </c>
      <c r="D39" s="7">
        <v>0</v>
      </c>
      <c r="E39" s="7">
        <f t="shared" si="1"/>
        <v>-29991.200000000001</v>
      </c>
      <c r="F39" s="8">
        <v>0</v>
      </c>
      <c r="G39" s="7">
        <v>190.48</v>
      </c>
      <c r="H39" s="7">
        <f t="shared" si="3"/>
        <v>29800.720000000001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619052.23</v>
      </c>
      <c r="C41" s="10">
        <f>SUM(C7:C40)</f>
        <v>11982381.6</v>
      </c>
      <c r="D41" s="10">
        <f>SUM(D7:D40)</f>
        <v>18741361.699999999</v>
      </c>
      <c r="E41" s="10">
        <f>SUM(E7:E40)</f>
        <v>6758980.0999999996</v>
      </c>
      <c r="F41" s="11">
        <f>C41/D41</f>
        <v>0.63935490877378454</v>
      </c>
      <c r="G41" s="10">
        <f>SUM(G7:G40)</f>
        <v>11000356.690000003</v>
      </c>
      <c r="H41" s="10">
        <f>SUM(H7:H40)</f>
        <v>982024.90999999968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2022-11-14T00:46:55Z</cp:lastPrinted>
  <dcterms:created xsi:type="dcterms:W3CDTF">2015-04-06T21:25:02Z</dcterms:created>
  <dcterms:modified xsi:type="dcterms:W3CDTF">2023-05-11T14:41:54Z</dcterms:modified>
</cp:coreProperties>
</file>