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extremenetworks2com-my.sharepoint.com/personal/jeffford_extremenetworks_com/Documents/Documents/Extreme/Accounts/KY K-12 Districts/Region 2/Todd/"/>
    </mc:Choice>
  </mc:AlternateContent>
  <xr:revisionPtr revIDLastSave="13" documentId="8_{CDD14FDB-10FD-4CBF-A47E-8B76E53A3851}" xr6:coauthVersionLast="47" xr6:coauthVersionMax="47" xr10:uidLastSave="{858647A9-6C27-4FE6-B40D-9370BFFD2D03}"/>
  <bookViews>
    <workbookView xWindow="-108" yWindow="-108" windowWidth="23256" windowHeight="12576" activeTab="1" xr2:uid="{00000000-000D-0000-FFFF-FFFF00000000}"/>
  </bookViews>
  <sheets>
    <sheet name="Ordering Instructions" sheetId="2" r:id="rId1"/>
    <sheet name="5G Multi-rate-Switch for Switch" sheetId="11" r:id="rId2"/>
    <sheet name="Current Equipment" sheetId="3" r:id="rId3"/>
  </sheets>
  <definedNames>
    <definedName name="_xlnm.Print_Area" localSheetId="1">'5G Multi-rate-Switch for Switch'!$A$1:$G$40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11" l="1"/>
  <c r="G18" i="11"/>
  <c r="G16" i="11" l="1"/>
  <c r="G24" i="11"/>
  <c r="G23" i="11" l="1"/>
  <c r="G17" i="11" l="1"/>
  <c r="G26" i="11"/>
  <c r="G22" i="11"/>
  <c r="G28" i="11" l="1"/>
  <c r="G30" i="11" l="1"/>
</calcChain>
</file>

<file path=xl/sharedStrings.xml><?xml version="1.0" encoding="utf-8"?>
<sst xmlns="http://schemas.openxmlformats.org/spreadsheetml/2006/main" count="298" uniqueCount="185">
  <si>
    <t>First Year Warranty Included on all items on this Price Contract</t>
  </si>
  <si>
    <t>Description</t>
  </si>
  <si>
    <t>Cost</t>
  </si>
  <si>
    <t>Quantity</t>
  </si>
  <si>
    <t>2nd Year Warranty Cost</t>
  </si>
  <si>
    <t>2nd Year Warranty Quantity</t>
  </si>
  <si>
    <t>Total Cost</t>
  </si>
  <si>
    <t>Total Local Funds required:</t>
  </si>
  <si>
    <r>
      <t>Total Education Technology Funds Requested:</t>
    </r>
    <r>
      <rPr>
        <sz val="8"/>
        <color indexed="8"/>
        <rFont val="Arial"/>
        <family val="2"/>
      </rPr>
      <t xml:space="preserve"> </t>
    </r>
  </si>
  <si>
    <t xml:space="preserve">The cost of these items will be taken out of the District's Allotment for this line item.  We verify this has not gone over the State Master Plan budget for this line item </t>
  </si>
  <si>
    <t xml:space="preserve">Financial Officer Name:  </t>
  </si>
  <si>
    <t xml:space="preserve">Date:  </t>
  </si>
  <si>
    <t xml:space="preserve">District Technology Coordinator Name:  </t>
  </si>
  <si>
    <t xml:space="preserve">District Technology E-mail address:  </t>
  </si>
  <si>
    <t>Send orders to:</t>
  </si>
  <si>
    <t>Vendor #:  VC0000000605</t>
  </si>
  <si>
    <t>Extreme Part Number</t>
  </si>
  <si>
    <t>Total funds due to Extreme:</t>
  </si>
  <si>
    <t>we have sufficient Education Technology Funds in our account to cover these expenditures:</t>
  </si>
  <si>
    <t xml:space="preserve">(State Board Approved Master Plan of September, 2000).  We verify the above will be purchased (NOT LEASED/BONDED) 100% from the KETS Price Contract and </t>
  </si>
  <si>
    <t>Extreme Order Request Form</t>
  </si>
  <si>
    <t>QSFP-SFPP-ADPT</t>
  </si>
  <si>
    <t>QSFP+ to SFP+ adapter, supports a single SFP+ 10Gb Ethernet transceiver in a QSFP+ port (optical transceivers only, 10303 LRM and 10338 10GBASE-T not supported)</t>
  </si>
  <si>
    <t>Installation &amp; Configuration</t>
  </si>
  <si>
    <t>PS-ERATE-ESU</t>
  </si>
  <si>
    <t>6480 Via Del Oro, San Jose, CA 95119 USA</t>
  </si>
  <si>
    <t>Extreme Networks, Inc.</t>
  </si>
  <si>
    <r>
      <t xml:space="preserve">4) Correct Vendor Address: </t>
    </r>
    <r>
      <rPr>
        <b/>
        <i/>
        <sz val="10"/>
        <color rgb="FF0070C0"/>
        <rFont val="Arial"/>
        <family val="2"/>
      </rPr>
      <t>Extreme Networks, 6480 Via Del Oro, San Jose, CA 95119 USA</t>
    </r>
  </si>
  <si>
    <r>
      <t>6) Please specify "</t>
    </r>
    <r>
      <rPr>
        <b/>
        <i/>
        <sz val="10"/>
        <color rgb="FF0070C0"/>
        <rFont val="Arial"/>
        <family val="2"/>
      </rPr>
      <t>Request Immediate Shipment</t>
    </r>
    <r>
      <rPr>
        <b/>
        <i/>
        <sz val="10"/>
        <rFont val="Arial"/>
        <family val="2"/>
      </rPr>
      <t>"</t>
    </r>
  </si>
  <si>
    <r>
      <t xml:space="preserve">3) </t>
    </r>
    <r>
      <rPr>
        <b/>
        <i/>
        <sz val="10"/>
        <color rgb="FF0070C0"/>
        <rFont val="Arial"/>
        <family val="2"/>
      </rPr>
      <t>Authorized signature</t>
    </r>
    <r>
      <rPr>
        <b/>
        <i/>
        <sz val="10"/>
        <rFont val="Arial"/>
        <family val="2"/>
      </rPr>
      <t xml:space="preserve"> if there is a line for one</t>
    </r>
  </si>
  <si>
    <t>Extreme Networks Ordering Instructions (for E-rate SPI Billing Only)</t>
  </si>
  <si>
    <r>
      <t xml:space="preserve">7) Provide a </t>
    </r>
    <r>
      <rPr>
        <b/>
        <i/>
        <sz val="10"/>
        <color rgb="FF0070C0"/>
        <rFont val="Arial"/>
        <family val="2"/>
      </rPr>
      <t>Single PO for all FRNs</t>
    </r>
    <r>
      <rPr>
        <b/>
        <i/>
        <sz val="10"/>
        <rFont val="Arial"/>
        <family val="2"/>
      </rPr>
      <t xml:space="preserve"> Being Ordered</t>
    </r>
  </si>
  <si>
    <t>The following items MUST be on all E-rate purchase orders:</t>
  </si>
  <si>
    <r>
      <t xml:space="preserve">9) PO Amount Should be the </t>
    </r>
    <r>
      <rPr>
        <b/>
        <i/>
        <sz val="10"/>
        <color rgb="FF0070C0"/>
        <rFont val="Arial"/>
        <family val="2"/>
      </rPr>
      <t>Sum of District Cost for All FRNs</t>
    </r>
    <r>
      <rPr>
        <b/>
        <i/>
        <sz val="10"/>
        <rFont val="Arial"/>
        <family val="2"/>
      </rPr>
      <t xml:space="preserve"> </t>
    </r>
  </si>
  <si>
    <t>Extreme Networks Ordering Instructions (for Direct, Non-Erate Orders)</t>
  </si>
  <si>
    <t>The following items MUST be on all direct, non-Erate purchase orders:</t>
  </si>
  <si>
    <r>
      <t xml:space="preserve">7) Send All Orders to: </t>
    </r>
    <r>
      <rPr>
        <b/>
        <i/>
        <sz val="10"/>
        <color rgb="FF0070C0"/>
        <rFont val="Arial"/>
        <family val="2"/>
      </rPr>
      <t>lson@extremenetworks.com</t>
    </r>
  </si>
  <si>
    <r>
      <t xml:space="preserve">10) Send All Orders to: </t>
    </r>
    <r>
      <rPr>
        <b/>
        <i/>
        <sz val="10"/>
        <color rgb="FF0070C0"/>
        <rFont val="Arial"/>
        <family val="2"/>
      </rPr>
      <t>lson@extremenetworks.com</t>
    </r>
  </si>
  <si>
    <r>
      <t xml:space="preserve">5) Must Specify a </t>
    </r>
    <r>
      <rPr>
        <b/>
        <i/>
        <sz val="10"/>
        <color rgb="FF0070C0"/>
        <rFont val="Arial"/>
        <family val="2"/>
      </rPr>
      <t>"Bill to" and "Ship to" Address</t>
    </r>
    <r>
      <rPr>
        <b/>
        <i/>
        <sz val="10"/>
        <rFont val="Arial"/>
        <family val="2"/>
      </rPr>
      <t xml:space="preserve"> </t>
    </r>
  </si>
  <si>
    <r>
      <t>2) Part Numbers, Qtys and Pricing per line item (</t>
    </r>
    <r>
      <rPr>
        <b/>
        <i/>
        <sz val="10"/>
        <color rgb="FF0070C0"/>
        <rFont val="Arial"/>
        <family val="2"/>
      </rPr>
      <t>can include the quote as a substitute, for E-rate orders only; quote must be scanned and included in the PDF, along with the PO, not as a separate excel file</t>
    </r>
    <r>
      <rPr>
        <b/>
        <i/>
        <sz val="10"/>
        <rFont val="Arial"/>
        <family val="2"/>
      </rPr>
      <t>)</t>
    </r>
  </si>
  <si>
    <r>
      <t xml:space="preserve">2) Must Include </t>
    </r>
    <r>
      <rPr>
        <b/>
        <i/>
        <sz val="10"/>
        <color rgb="FF0070C0"/>
        <rFont val="Arial"/>
        <family val="2"/>
      </rPr>
      <t xml:space="preserve">Part Numbers, Qtys and Pricing per line item on the actual PO </t>
    </r>
    <r>
      <rPr>
        <b/>
        <i/>
        <sz val="10"/>
        <color theme="1"/>
        <rFont val="Arial"/>
        <family val="2"/>
      </rPr>
      <t xml:space="preserve">(inclusion of quotes, as a substitute, for Non E-Rate orders, </t>
    </r>
    <r>
      <rPr>
        <b/>
        <i/>
        <sz val="10"/>
        <color rgb="FF0070C0"/>
        <rFont val="Arial"/>
        <family val="2"/>
      </rPr>
      <t>will not</t>
    </r>
    <r>
      <rPr>
        <b/>
        <i/>
        <sz val="10"/>
        <color theme="1"/>
        <rFont val="Arial"/>
        <family val="2"/>
      </rPr>
      <t xml:space="preserve"> be accepted)</t>
    </r>
  </si>
  <si>
    <t>XCIQ-PT0-C-EW-5YR-K12</t>
  </si>
  <si>
    <t>5520-12MW-36W</t>
  </si>
  <si>
    <t>5520-24W</t>
  </si>
  <si>
    <t>5520-48W</t>
  </si>
  <si>
    <t>XIQ-PIL-S-C-EW-DELAY</t>
  </si>
  <si>
    <t>5520 12 100Mb/1Gb/2.5Gb/5Gb 802.3bt 90W PoE 36 10/100/1000BASET FDX/HDX 802.3bt 90W PoE 2 QSF28 for stacking or uplinks, 1 un-pop VIM slot MACsec capable 3 fan modules 2 un-pop modular PSU slots. Incl. 1 year XIQ Pilot Cloud subscript</t>
  </si>
  <si>
    <t>Jeff Ford               (502) 558-0701, email - jeffford@extremenetworks.com</t>
  </si>
  <si>
    <t>Lauren Son           (603) 401-1874, email - lson@extremenetworks.com</t>
  </si>
  <si>
    <t>Lauren Son (603) 401-1874, email: lson@extremenetworks.com (or partner contact if purchasing through IPC or STEPcg)</t>
  </si>
  <si>
    <t>Extreme Sales Contacts:</t>
  </si>
  <si>
    <t>Extreme KETS Contract Information:</t>
  </si>
  <si>
    <r>
      <t xml:space="preserve">State Master Agreement </t>
    </r>
    <r>
      <rPr>
        <b/>
        <sz val="8"/>
        <rFont val="Arial"/>
        <family val="2"/>
      </rPr>
      <t>MA 758 2100000648</t>
    </r>
  </si>
  <si>
    <t>Quote Date</t>
  </si>
  <si>
    <t>Project:</t>
  </si>
  <si>
    <t>5520 Series (replaces X460-G2 and ERS-5900)</t>
  </si>
  <si>
    <t>XIQ-PIL-S-C-EW</t>
  </si>
  <si>
    <t>"Extreme-Manufacturer Direct"</t>
  </si>
  <si>
    <r>
      <t xml:space="preserve">Extreme E-rate SPIN Number </t>
    </r>
    <r>
      <rPr>
        <b/>
        <sz val="8"/>
        <color indexed="8"/>
        <rFont val="Arial"/>
        <family val="2"/>
      </rPr>
      <t>143004393</t>
    </r>
    <r>
      <rPr>
        <sz val="8"/>
        <color indexed="8"/>
        <rFont val="Arial"/>
        <family val="2"/>
      </rPr>
      <t xml:space="preserve"> ( Partners are not authorized to bid directly on E-rate projects)</t>
    </r>
  </si>
  <si>
    <t>AP5010-WW</t>
  </si>
  <si>
    <t>WiFi-6E Access Points</t>
  </si>
  <si>
    <t>Universal Subscriptions</t>
  </si>
  <si>
    <r>
      <t xml:space="preserve">1) Contract Number: </t>
    </r>
    <r>
      <rPr>
        <b/>
        <i/>
        <sz val="10"/>
        <color rgb="FF0070C0"/>
        <rFont val="Arial"/>
        <family val="2"/>
      </rPr>
      <t>MA 758 2100000648</t>
    </r>
  </si>
  <si>
    <r>
      <t xml:space="preserve">8) Provide a </t>
    </r>
    <r>
      <rPr>
        <b/>
        <i/>
        <sz val="10"/>
        <color rgb="FF0070C0"/>
        <rFont val="Arial"/>
        <family val="2"/>
      </rPr>
      <t>Cost Breakout for Each FRN by FRN#</t>
    </r>
    <r>
      <rPr>
        <b/>
        <i/>
        <sz val="10"/>
        <rFont val="Arial"/>
        <family val="2"/>
      </rPr>
      <t xml:space="preserve"> (Total Cost/USAC Cost/District Cost)</t>
    </r>
  </si>
  <si>
    <t xml:space="preserve">All E-rate Requests Must Be Filed Under </t>
  </si>
  <si>
    <t>Location</t>
  </si>
  <si>
    <t>Closet</t>
  </si>
  <si>
    <t>Wireless</t>
  </si>
  <si>
    <t>Location Type</t>
  </si>
  <si>
    <t>3935 x193</t>
  </si>
  <si>
    <t>3935 x6</t>
  </si>
  <si>
    <t>Board of Education</t>
  </si>
  <si>
    <t>MDF</t>
  </si>
  <si>
    <t>C5G124-48P2 x2</t>
  </si>
  <si>
    <t>Horizon Academy</t>
  </si>
  <si>
    <t>X460-G2-48p-10GE4</t>
  </si>
  <si>
    <t>X460-G2-48p-10GE4 x1</t>
  </si>
  <si>
    <t>Current Switches</t>
  </si>
  <si>
    <t>HCHS Annex</t>
  </si>
  <si>
    <t>Instructional</t>
  </si>
  <si>
    <t>VSP4900</t>
  </si>
  <si>
    <t>5520W-48W</t>
  </si>
  <si>
    <t>X460-G2-48p-10GE4 x2</t>
  </si>
  <si>
    <t>Non Instructional</t>
  </si>
  <si>
    <t>VSP-8404C</t>
  </si>
  <si>
    <t>C5K124-48P2 x2</t>
  </si>
  <si>
    <t>Maintenance Department</t>
  </si>
  <si>
    <t>B5G124-24P2</t>
  </si>
  <si>
    <t>North Todd Elementary</t>
  </si>
  <si>
    <t>X460-G2-48p-10GE4 x8</t>
  </si>
  <si>
    <t>IDF</t>
  </si>
  <si>
    <t>South Todd Elementary</t>
  </si>
  <si>
    <t>LAB</t>
  </si>
  <si>
    <t>Todd County High School</t>
  </si>
  <si>
    <t>5520W-48</t>
  </si>
  <si>
    <t>X460-G2-48p-10GE4 x5</t>
  </si>
  <si>
    <t>IDF 207</t>
  </si>
  <si>
    <t>IDF 3</t>
  </si>
  <si>
    <t>Todd County HTC</t>
  </si>
  <si>
    <t>X460-G2-48p-10GE4 x3</t>
  </si>
  <si>
    <t>Todd County Middle School</t>
  </si>
  <si>
    <t>X460-G2-48p-10GE4 x4</t>
  </si>
  <si>
    <t>IDF Wireless (MDF)</t>
  </si>
  <si>
    <t>IDF Lab</t>
  </si>
  <si>
    <t>Transportation Department</t>
  </si>
  <si>
    <t>Gym</t>
  </si>
  <si>
    <t>510C x8</t>
  </si>
  <si>
    <t>Ports Used</t>
  </si>
  <si>
    <t>Port Count Replacement</t>
  </si>
  <si>
    <t>G2 Replacement Only</t>
  </si>
  <si>
    <t>66 / 96</t>
  </si>
  <si>
    <t>64 / 96</t>
  </si>
  <si>
    <t>55 / 96</t>
  </si>
  <si>
    <t>10 / 16</t>
  </si>
  <si>
    <t>165 / 192</t>
  </si>
  <si>
    <t>223 / 240</t>
  </si>
  <si>
    <t>24 / 48</t>
  </si>
  <si>
    <t>22 / 48</t>
  </si>
  <si>
    <t>137 / 192</t>
  </si>
  <si>
    <t>76 / 96</t>
  </si>
  <si>
    <t>109 / 144</t>
  </si>
  <si>
    <t>34 / 48</t>
  </si>
  <si>
    <t>16 / 48</t>
  </si>
  <si>
    <t>62 / 96</t>
  </si>
  <si>
    <t>48 Port</t>
  </si>
  <si>
    <t>24 Port</t>
  </si>
  <si>
    <t>16 Port</t>
  </si>
  <si>
    <t>19 / 48</t>
  </si>
  <si>
    <t>Green is Existing</t>
  </si>
  <si>
    <t>Yellow could be Moved to 24 Port</t>
  </si>
  <si>
    <t xml:space="preserve">School District Name:  </t>
  </si>
  <si>
    <t>Todd County Schools</t>
  </si>
  <si>
    <t>XCIQ Pilot RTU for 5000 Series Switches (cloud or on-prem) with EW SaaS Support for one (1) device (4 extra years/5 years total), 1 year delayed term start</t>
  </si>
  <si>
    <t>XCIQ Pilot for Access Points - 5 Year RTU/Subscription (use for cloud or on-prem) Extends 24x7x365 Unlimited GTAC Support to 5 Years</t>
  </si>
  <si>
    <t>Universal Edge Switch Hardware (ExtremeXOS or Fabric Connect via VOSS)</t>
  </si>
  <si>
    <t>move X460-G2s</t>
  </si>
  <si>
    <t>use X460-G2</t>
  </si>
  <si>
    <t>SX to hoizon academy, not part of project</t>
  </si>
  <si>
    <t>1 x ADAP</t>
  </si>
  <si>
    <t>cloud managed APs</t>
  </si>
  <si>
    <t>XCIQ Pilot RTU (cloud or on-prem) with EW SaaS Support for one (1) device (5 years)</t>
  </si>
  <si>
    <t>existing switches and appliances</t>
  </si>
  <si>
    <t>$312,574 pre-discount budget</t>
  </si>
  <si>
    <t>X460-G2x2</t>
  </si>
  <si>
    <t>X460-G2</t>
  </si>
  <si>
    <t>40G Passive DAC QSFP+ 0.5m</t>
  </si>
  <si>
    <t>40G-DACP-QSFPZ5M</t>
  </si>
  <si>
    <t>AP5010 Indoor Tri Radio 4x4:4 Universal and Programmable WiFi 6E AP, 2.4GHz/5GHz/6GHz, 5GB Multirate Port. 2nd Data Port with PoE passthrough. Integrated Light power sensors BLE/Zigbee. AI/ML green mode. INT antennas. T-Bar Incl Mt (AH-ACC-BKT-AX-TB). Domain World Sku</t>
  </si>
  <si>
    <t>80% of $312,574</t>
  </si>
  <si>
    <t>Notes:</t>
  </si>
  <si>
    <t>(1) Represents complete switch replacement of X460-G2 in school buildings</t>
  </si>
  <si>
    <t>(2) Redeploying X460-G2s for BOE, Maintenance and Transportation. Leaving X460-G2s in HTC</t>
  </si>
  <si>
    <t>(3) Reusing 10941 power supplies, LR and LRM optics and some 10304/10305 DAC cables</t>
  </si>
  <si>
    <t>Use existing 10941 PSMs and 10G DACs</t>
  </si>
  <si>
    <t>existing (all existing 48W everywhere have dual 10941 and 4XE VIM)</t>
  </si>
  <si>
    <t>5520-12MW-36W x 2</t>
  </si>
  <si>
    <t>3 x ADAP</t>
  </si>
  <si>
    <t>X460-G2 x 4</t>
  </si>
  <si>
    <t>existing VIM with LR to high school VSP</t>
  </si>
  <si>
    <t>move X460-G2</t>
  </si>
  <si>
    <t>1 x 40G-Z5M</t>
  </si>
  <si>
    <t>5520-12MW-36W x 8</t>
  </si>
  <si>
    <t>5520-48W x 3</t>
  </si>
  <si>
    <t>6 x 40G-Z5M, 4 x ADAP (two stacks of 4+5 with dual 10G DACs to VSP)</t>
  </si>
  <si>
    <t xml:space="preserve"> reuse 4XE VIM from MDF 48W and reuse optic</t>
  </si>
  <si>
    <t>5520-48W x 4</t>
  </si>
  <si>
    <t>Move MDF VIM in 48W, reuse optic</t>
  </si>
  <si>
    <t>Move Annex VIM, reuse optic</t>
  </si>
  <si>
    <t>5520-12MW-36W x 5</t>
  </si>
  <si>
    <t>4 x 40G-Z5M, 4 x ADAP (two stacks of 3 with dual 10G DAC to VSP)</t>
  </si>
  <si>
    <t>reuse VIM/optic</t>
  </si>
  <si>
    <t>2 x ADAP</t>
  </si>
  <si>
    <t>5520-48W x 2</t>
  </si>
  <si>
    <t>X460-G2 x3</t>
  </si>
  <si>
    <t>X460-G2 x 3</t>
  </si>
  <si>
    <t>1 x 40G-Z5M, 1 x ADAP</t>
  </si>
  <si>
    <t>5520-12MW-36W x 4</t>
  </si>
  <si>
    <t>2 x 40G-Z5M, 2 x ADAP (2 stacks of 3 with dual 10G DAC to VSP)</t>
  </si>
  <si>
    <t>reuse VIM from MDF and optic</t>
  </si>
  <si>
    <t>reuse VIM and optic</t>
  </si>
  <si>
    <t>2023 C2 E-rate</t>
  </si>
  <si>
    <t>Installation &amp; Configuration (co-delivered with ConvergeOne, no new cable drops included, does include moving and re-installing X460-G2 switches)</t>
  </si>
  <si>
    <t>56 cables needed if not Extreme</t>
  </si>
  <si>
    <t>installation must cover 56 switches if not Extreme</t>
  </si>
  <si>
    <t xml:space="preserve">56 x 48 port switches with 112 power supplies, 20 x LRM, 2 x LR and 2 x SX optic modules needed if not Extreme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</si>
</sst>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00"/>
    <numFmt numFmtId="165" formatCode="mmmm\ d\,\ yyyy"/>
    <numFmt numFmtId="166" formatCode="[$-409]mmmm\ d\,\ yyyy;@"/>
    <numFmt numFmtId="167" formatCode="[$$]#,##0.00;[Red]\([$$]#,##0.00\)"/>
  </numFmts>
  <fonts count="41" x14ac:knownFonts="1">
    <font>
      <sz val="10"/>
      <name val="Arial"/>
    </font>
    <font>
      <sz val="11"/>
      <color theme="1"/>
      <name val="Constantia"/>
      <family val="2"/>
      <scheme val="minor"/>
    </font>
    <font>
      <sz val="11"/>
      <color theme="1"/>
      <name val="Constantia"/>
      <family val="2"/>
      <scheme val="minor"/>
    </font>
    <font>
      <sz val="11"/>
      <color theme="1"/>
      <name val="Constantia"/>
      <family val="2"/>
      <scheme val="minor"/>
    </font>
    <font>
      <sz val="11"/>
      <color theme="1"/>
      <name val="Constantia"/>
      <family val="2"/>
      <scheme val="minor"/>
    </font>
    <font>
      <sz val="10"/>
      <name val="Arial"/>
      <family val="2"/>
    </font>
    <font>
      <sz val="8"/>
      <color indexed="8"/>
      <name val="Arial"/>
      <family val="2"/>
    </font>
    <font>
      <b/>
      <sz val="8"/>
      <color indexed="8"/>
      <name val="Arial"/>
      <family val="2"/>
    </font>
    <font>
      <sz val="8"/>
      <name val="Arial"/>
      <family val="2"/>
    </font>
    <font>
      <sz val="8"/>
      <color indexed="8"/>
      <name val="Arial"/>
      <family val="2"/>
    </font>
    <font>
      <b/>
      <sz val="8"/>
      <color indexed="8"/>
      <name val="Arial"/>
      <family val="2"/>
    </font>
    <font>
      <b/>
      <i/>
      <sz val="8"/>
      <color indexed="8"/>
      <name val="Arial"/>
      <family val="2"/>
    </font>
    <font>
      <b/>
      <i/>
      <sz val="12"/>
      <color indexed="8"/>
      <name val="Arial"/>
      <family val="2"/>
    </font>
    <font>
      <b/>
      <i/>
      <sz val="10"/>
      <name val="Arial"/>
      <family val="2"/>
    </font>
    <font>
      <b/>
      <sz val="8"/>
      <name val="Arial"/>
      <family val="2"/>
    </font>
    <font>
      <b/>
      <i/>
      <u/>
      <sz val="8"/>
      <name val="Arial"/>
      <family val="2"/>
    </font>
    <font>
      <sz val="11"/>
      <color theme="1"/>
      <name val="Calibri"/>
      <family val="2"/>
    </font>
    <font>
      <sz val="8"/>
      <color theme="1"/>
      <name val="Arial"/>
      <family val="2"/>
    </font>
    <font>
      <sz val="8"/>
      <color theme="0"/>
      <name val="Arial"/>
      <family val="2"/>
    </font>
    <font>
      <b/>
      <i/>
      <sz val="12"/>
      <color theme="0"/>
      <name val="Arial"/>
      <family val="2"/>
    </font>
    <font>
      <b/>
      <i/>
      <sz val="8"/>
      <color theme="0"/>
      <name val="Arial"/>
      <family val="2"/>
    </font>
    <font>
      <b/>
      <sz val="12"/>
      <color theme="0"/>
      <name val="Arial"/>
      <family val="2"/>
    </font>
    <font>
      <b/>
      <i/>
      <sz val="10"/>
      <color theme="0"/>
      <name val="Arial"/>
      <family val="2"/>
    </font>
    <font>
      <b/>
      <i/>
      <sz val="8"/>
      <color theme="1"/>
      <name val="Arial"/>
      <family val="2"/>
    </font>
    <font>
      <sz val="10"/>
      <name val="Arial"/>
      <family val="2"/>
    </font>
    <font>
      <sz val="11"/>
      <name val="Calibri"/>
      <family val="2"/>
    </font>
    <font>
      <sz val="8"/>
      <color rgb="FF7030A0"/>
      <name val="Arial"/>
      <family val="2"/>
    </font>
    <font>
      <b/>
      <i/>
      <sz val="12"/>
      <color rgb="FF7030A0"/>
      <name val="Arial"/>
      <family val="2"/>
    </font>
    <font>
      <b/>
      <i/>
      <sz val="8"/>
      <color rgb="FF7030A0"/>
      <name val="Arial"/>
      <family val="2"/>
    </font>
    <font>
      <b/>
      <i/>
      <sz val="10"/>
      <color rgb="FF0070C0"/>
      <name val="Arial"/>
      <family val="2"/>
    </font>
    <font>
      <b/>
      <i/>
      <sz val="10"/>
      <color theme="1"/>
      <name val="Arial"/>
      <family val="2"/>
    </font>
    <font>
      <b/>
      <i/>
      <sz val="8"/>
      <name val="Arial"/>
      <family val="2"/>
    </font>
    <font>
      <sz val="9"/>
      <color indexed="8"/>
      <name val="Arial"/>
      <family val="2"/>
    </font>
    <font>
      <b/>
      <sz val="9"/>
      <color indexed="8"/>
      <name val="Arial"/>
      <family val="2"/>
    </font>
    <font>
      <b/>
      <sz val="8"/>
      <color theme="1"/>
      <name val="Arial"/>
      <family val="2"/>
    </font>
    <font>
      <b/>
      <i/>
      <sz val="10"/>
      <color rgb="FFFF0000"/>
      <name val="Arial"/>
      <family val="2"/>
    </font>
    <font>
      <sz val="11"/>
      <color rgb="FFFFFFFF"/>
      <name val="Calibri"/>
      <family val="2"/>
    </font>
    <font>
      <sz val="11"/>
      <color rgb="FF000000"/>
      <name val="Calibri"/>
      <family val="2"/>
    </font>
    <font>
      <sz val="11"/>
      <color rgb="FF00B050"/>
      <name val="Calibri"/>
      <family val="2"/>
    </font>
    <font>
      <sz val="11"/>
      <color rgb="FFFF0000"/>
      <name val="Calibri"/>
      <family val="2"/>
    </font>
    <font>
      <sz val="10"/>
      <color rgb="FFFF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030A0"/>
        <bgColor indexed="64"/>
      </patternFill>
    </fill>
    <fill>
      <patternFill patternType="solid">
        <fgColor rgb="FFCC99FF"/>
        <bgColor indexed="64"/>
      </patternFill>
    </fill>
    <fill>
      <patternFill patternType="solid">
        <fgColor rgb="FFD6BBEB"/>
        <bgColor indexed="64"/>
      </patternFill>
    </fill>
    <fill>
      <patternFill patternType="solid">
        <fgColor rgb="FF00B050"/>
        <bgColor rgb="FF000000"/>
      </patternFill>
    </fill>
    <fill>
      <patternFill patternType="solid">
        <fgColor theme="0"/>
        <bgColor rgb="FF000000"/>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rgb="FF959595"/>
      </left>
      <right/>
      <top style="thin">
        <color rgb="FF959595"/>
      </top>
      <bottom/>
      <diagonal/>
    </border>
    <border>
      <left style="thin">
        <color rgb="FF959595"/>
      </left>
      <right style="thin">
        <color indexed="64"/>
      </right>
      <top style="thin">
        <color rgb="FF959595"/>
      </top>
      <bottom style="thin">
        <color rgb="FF959595"/>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7">
    <xf numFmtId="0" fontId="0" fillId="0" borderId="0"/>
    <xf numFmtId="44" fontId="5" fillId="0" borderId="0" applyFont="0" applyFill="0" applyBorder="0" applyAlignment="0" applyProtection="0"/>
    <xf numFmtId="0" fontId="16" fillId="0" borderId="0"/>
    <xf numFmtId="0" fontId="24" fillId="0" borderId="0"/>
    <xf numFmtId="0" fontId="25" fillId="0" borderId="0"/>
    <xf numFmtId="0" fontId="25" fillId="0" borderId="0"/>
    <xf numFmtId="0" fontId="25" fillId="0" borderId="0"/>
    <xf numFmtId="0" fontId="4" fillId="0" borderId="0"/>
    <xf numFmtId="0" fontId="5"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83">
    <xf numFmtId="0" fontId="0" fillId="0" borderId="0" xfId="0"/>
    <xf numFmtId="164" fontId="6" fillId="0" borderId="0" xfId="0" applyNumberFormat="1" applyFont="1"/>
    <xf numFmtId="1" fontId="6" fillId="2" borderId="0" xfId="0" applyNumberFormat="1" applyFont="1" applyFill="1" applyAlignment="1">
      <alignment horizontal="center" vertical="top" wrapText="1"/>
    </xf>
    <xf numFmtId="164" fontId="9" fillId="0" borderId="0" xfId="0" applyNumberFormat="1" applyFont="1" applyAlignment="1">
      <alignment horizontal="fill" vertical="center"/>
    </xf>
    <xf numFmtId="164" fontId="9" fillId="0" borderId="0" xfId="0" applyNumberFormat="1" applyFont="1"/>
    <xf numFmtId="0" fontId="9" fillId="2" borderId="0" xfId="0" applyFont="1" applyFill="1" applyAlignment="1">
      <alignment horizontal="left"/>
    </xf>
    <xf numFmtId="164" fontId="10" fillId="2" borderId="0" xfId="0" applyNumberFormat="1" applyFont="1" applyFill="1" applyAlignment="1">
      <alignment horizontal="right" vertical="top"/>
    </xf>
    <xf numFmtId="0" fontId="9" fillId="2" borderId="0" xfId="0" applyFont="1" applyFill="1"/>
    <xf numFmtId="164" fontId="9" fillId="2" borderId="0" xfId="0" applyNumberFormat="1" applyFont="1" applyFill="1" applyAlignment="1">
      <alignment horizontal="right" vertical="top" wrapText="1"/>
    </xf>
    <xf numFmtId="1" fontId="10" fillId="2" borderId="0" xfId="0" applyNumberFormat="1" applyFont="1" applyFill="1" applyAlignment="1">
      <alignment horizontal="right"/>
    </xf>
    <xf numFmtId="164" fontId="9" fillId="2" borderId="0" xfId="0" applyNumberFormat="1" applyFont="1" applyFill="1"/>
    <xf numFmtId="1" fontId="6" fillId="2" borderId="0" xfId="0" applyNumberFormat="1" applyFont="1" applyFill="1" applyAlignment="1" applyProtection="1">
      <alignment horizontal="center" vertical="top" wrapText="1"/>
      <protection locked="0"/>
    </xf>
    <xf numFmtId="1" fontId="6" fillId="0" borderId="0" xfId="0" applyNumberFormat="1" applyFont="1" applyAlignment="1">
      <alignment horizontal="center" vertical="top" wrapText="1"/>
    </xf>
    <xf numFmtId="164" fontId="6" fillId="0" borderId="0" xfId="0" applyNumberFormat="1" applyFont="1" applyAlignment="1">
      <alignment horizontal="center"/>
    </xf>
    <xf numFmtId="164" fontId="6" fillId="3" borderId="0" xfId="0" applyNumberFormat="1" applyFont="1" applyFill="1"/>
    <xf numFmtId="0" fontId="8" fillId="2" borderId="1" xfId="0" applyFont="1" applyFill="1" applyBorder="1" applyAlignment="1">
      <alignment horizontal="left" vertical="center"/>
    </xf>
    <xf numFmtId="164" fontId="6" fillId="2" borderId="2" xfId="0" applyNumberFormat="1" applyFont="1" applyFill="1" applyBorder="1" applyAlignment="1">
      <alignment horizontal="center" wrapText="1"/>
    </xf>
    <xf numFmtId="1" fontId="6" fillId="2" borderId="2" xfId="0" applyNumberFormat="1" applyFont="1" applyFill="1" applyBorder="1" applyAlignment="1">
      <alignment horizontal="center" wrapText="1"/>
    </xf>
    <xf numFmtId="164" fontId="6" fillId="2" borderId="2" xfId="0" applyNumberFormat="1" applyFont="1" applyFill="1" applyBorder="1" applyAlignment="1">
      <alignment horizontal="center"/>
    </xf>
    <xf numFmtId="164" fontId="9" fillId="2" borderId="3" xfId="0" applyNumberFormat="1" applyFont="1" applyFill="1" applyBorder="1" applyAlignment="1">
      <alignment horizontal="right"/>
    </xf>
    <xf numFmtId="1" fontId="6" fillId="2" borderId="4" xfId="0" applyNumberFormat="1" applyFont="1" applyFill="1" applyBorder="1" applyAlignment="1">
      <alignment horizontal="center" vertical="top" wrapText="1"/>
    </xf>
    <xf numFmtId="164" fontId="6" fillId="2" borderId="0" xfId="0" applyNumberFormat="1" applyFont="1" applyFill="1" applyAlignment="1">
      <alignment horizontal="left" vertical="top" wrapText="1"/>
    </xf>
    <xf numFmtId="164" fontId="6" fillId="0" borderId="0" xfId="0" applyNumberFormat="1" applyFont="1" applyAlignment="1">
      <alignment horizontal="left" vertical="top" wrapText="1"/>
    </xf>
    <xf numFmtId="164" fontId="6" fillId="2" borderId="0" xfId="0" applyNumberFormat="1" applyFont="1" applyFill="1" applyAlignment="1">
      <alignment horizontal="left" vertical="top"/>
    </xf>
    <xf numFmtId="164" fontId="9" fillId="2" borderId="5" xfId="0" applyNumberFormat="1" applyFont="1" applyFill="1" applyBorder="1" applyAlignment="1">
      <alignment horizontal="left" vertical="center" wrapText="1"/>
    </xf>
    <xf numFmtId="164" fontId="9" fillId="2" borderId="0" xfId="0" applyNumberFormat="1" applyFont="1" applyFill="1" applyAlignment="1">
      <alignment horizontal="left" wrapText="1"/>
    </xf>
    <xf numFmtId="164" fontId="6" fillId="2" borderId="4" xfId="0" applyNumberFormat="1" applyFont="1" applyFill="1" applyBorder="1" applyAlignment="1">
      <alignment horizontal="left" vertical="top" wrapText="1"/>
    </xf>
    <xf numFmtId="164" fontId="9" fillId="0" borderId="5" xfId="0" applyNumberFormat="1" applyFont="1" applyBorder="1" applyAlignment="1">
      <alignment horizontal="center" vertical="center"/>
    </xf>
    <xf numFmtId="1" fontId="9" fillId="2" borderId="5" xfId="0" applyNumberFormat="1" applyFont="1" applyFill="1" applyBorder="1" applyAlignment="1">
      <alignment horizontal="center" vertical="center"/>
    </xf>
    <xf numFmtId="0" fontId="8" fillId="2" borderId="5" xfId="0" applyFont="1" applyFill="1" applyBorder="1" applyAlignment="1">
      <alignment horizontal="center" vertical="center"/>
    </xf>
    <xf numFmtId="1" fontId="9" fillId="2" borderId="5" xfId="0" applyNumberFormat="1" applyFont="1" applyFill="1" applyBorder="1" applyAlignment="1">
      <alignment horizontal="center" vertical="center" wrapText="1"/>
    </xf>
    <xf numFmtId="1" fontId="9" fillId="2" borderId="0" xfId="0" applyNumberFormat="1" applyFont="1" applyFill="1" applyAlignment="1">
      <alignment horizontal="center" vertical="top" wrapText="1"/>
    </xf>
    <xf numFmtId="164" fontId="10" fillId="2" borderId="0" xfId="0" applyNumberFormat="1" applyFont="1" applyFill="1" applyAlignment="1">
      <alignment horizontal="center" vertical="top"/>
    </xf>
    <xf numFmtId="1" fontId="9" fillId="2" borderId="0" xfId="0" applyNumberFormat="1" applyFont="1" applyFill="1" applyAlignment="1">
      <alignment horizontal="center"/>
    </xf>
    <xf numFmtId="164" fontId="6" fillId="2" borderId="0" xfId="0" applyNumberFormat="1" applyFont="1" applyFill="1" applyAlignment="1">
      <alignment horizontal="right" vertical="top" wrapText="1"/>
    </xf>
    <xf numFmtId="164" fontId="9" fillId="2" borderId="5" xfId="0" applyNumberFormat="1" applyFont="1" applyFill="1" applyBorder="1" applyAlignment="1">
      <alignment horizontal="right" vertical="center"/>
    </xf>
    <xf numFmtId="164" fontId="9" fillId="2" borderId="5" xfId="0" applyNumberFormat="1" applyFont="1" applyFill="1" applyBorder="1" applyAlignment="1">
      <alignment horizontal="right" vertical="center" wrapText="1"/>
    </xf>
    <xf numFmtId="164" fontId="9" fillId="2" borderId="0" xfId="0" applyNumberFormat="1" applyFont="1" applyFill="1" applyAlignment="1">
      <alignment horizontal="right" wrapText="1"/>
    </xf>
    <xf numFmtId="165" fontId="6" fillId="2" borderId="0" xfId="0" applyNumberFormat="1" applyFont="1" applyFill="1" applyAlignment="1">
      <alignment horizontal="right" vertical="top"/>
    </xf>
    <xf numFmtId="164" fontId="6" fillId="2" borderId="4" xfId="0" applyNumberFormat="1" applyFont="1" applyFill="1" applyBorder="1" applyAlignment="1">
      <alignment horizontal="right" vertical="top" wrapText="1"/>
    </xf>
    <xf numFmtId="164" fontId="6" fillId="0" borderId="0" xfId="0" applyNumberFormat="1" applyFont="1" applyAlignment="1">
      <alignment horizontal="right" vertical="top" wrapText="1"/>
    </xf>
    <xf numFmtId="164" fontId="6" fillId="2" borderId="3" xfId="0" applyNumberFormat="1" applyFont="1" applyFill="1" applyBorder="1" applyAlignment="1">
      <alignment horizontal="right"/>
    </xf>
    <xf numFmtId="164" fontId="9" fillId="2" borderId="6" xfId="0" applyNumberFormat="1" applyFont="1" applyFill="1" applyBorder="1" applyAlignment="1">
      <alignment horizontal="right" vertical="center"/>
    </xf>
    <xf numFmtId="164" fontId="6" fillId="2" borderId="7" xfId="0" applyNumberFormat="1" applyFont="1" applyFill="1" applyBorder="1" applyAlignment="1">
      <alignment horizontal="right"/>
    </xf>
    <xf numFmtId="164" fontId="6" fillId="2" borderId="0" xfId="0" applyNumberFormat="1" applyFont="1" applyFill="1" applyAlignment="1">
      <alignment horizontal="right"/>
    </xf>
    <xf numFmtId="164" fontId="6" fillId="0" borderId="0" xfId="0" applyNumberFormat="1" applyFont="1" applyAlignment="1">
      <alignment horizontal="right"/>
    </xf>
    <xf numFmtId="1" fontId="6" fillId="2" borderId="0" xfId="0" applyNumberFormat="1" applyFont="1" applyFill="1" applyAlignment="1">
      <alignment horizontal="left" vertical="top"/>
    </xf>
    <xf numFmtId="164" fontId="6" fillId="2" borderId="3" xfId="0" applyNumberFormat="1" applyFont="1" applyFill="1" applyBorder="1" applyAlignment="1">
      <alignment horizontal="left"/>
    </xf>
    <xf numFmtId="164" fontId="7" fillId="2" borderId="0" xfId="0" applyNumberFormat="1" applyFont="1" applyFill="1" applyAlignment="1">
      <alignment horizontal="right" vertical="top"/>
    </xf>
    <xf numFmtId="0" fontId="6" fillId="3" borderId="0" xfId="0" applyFont="1" applyFill="1" applyAlignment="1">
      <alignment horizontal="left" wrapText="1"/>
    </xf>
    <xf numFmtId="0" fontId="6" fillId="2" borderId="2" xfId="0" applyFont="1" applyFill="1" applyBorder="1" applyAlignment="1">
      <alignment horizontal="center" wrapText="1"/>
    </xf>
    <xf numFmtId="0" fontId="6" fillId="3" borderId="2" xfId="0" applyFont="1" applyFill="1" applyBorder="1" applyAlignment="1">
      <alignment horizontal="left" wrapText="1"/>
    </xf>
    <xf numFmtId="0" fontId="9" fillId="2" borderId="8" xfId="0" applyFont="1" applyFill="1" applyBorder="1" applyAlignment="1">
      <alignment horizontal="left" wrapText="1"/>
    </xf>
    <xf numFmtId="0" fontId="6" fillId="2" borderId="8" xfId="0" applyFont="1" applyFill="1" applyBorder="1" applyAlignment="1">
      <alignment horizontal="left"/>
    </xf>
    <xf numFmtId="0" fontId="6" fillId="2" borderId="8" xfId="0" applyFont="1" applyFill="1" applyBorder="1" applyAlignment="1">
      <alignment horizontal="left" wrapText="1"/>
    </xf>
    <xf numFmtId="0" fontId="8" fillId="2" borderId="1" xfId="0" applyFont="1" applyFill="1" applyBorder="1" applyAlignment="1">
      <alignment horizontal="left"/>
    </xf>
    <xf numFmtId="0" fontId="6" fillId="2" borderId="8" xfId="0" applyFont="1" applyFill="1" applyBorder="1" applyAlignment="1" applyProtection="1">
      <alignment horizontal="left" wrapText="1"/>
      <protection locked="0"/>
    </xf>
    <xf numFmtId="0" fontId="6" fillId="2" borderId="9" xfId="0" applyFont="1" applyFill="1" applyBorder="1" applyAlignment="1">
      <alignment horizontal="left"/>
    </xf>
    <xf numFmtId="0" fontId="6" fillId="0" borderId="0" xfId="0" applyFont="1" applyAlignment="1">
      <alignment horizontal="left" wrapText="1"/>
    </xf>
    <xf numFmtId="0" fontId="18" fillId="4" borderId="1" xfId="0" applyFont="1" applyFill="1" applyBorder="1" applyAlignment="1">
      <alignment horizontal="left"/>
    </xf>
    <xf numFmtId="164" fontId="19" fillId="4" borderId="5" xfId="0" applyNumberFormat="1" applyFont="1" applyFill="1" applyBorder="1" applyAlignment="1">
      <alignment horizontal="center" vertical="center"/>
    </xf>
    <xf numFmtId="164" fontId="20" fillId="4" borderId="5" xfId="0" applyNumberFormat="1" applyFont="1" applyFill="1" applyBorder="1" applyAlignment="1">
      <alignment horizontal="right" wrapText="1"/>
    </xf>
    <xf numFmtId="164" fontId="20" fillId="4" borderId="5" xfId="0" applyNumberFormat="1" applyFont="1" applyFill="1" applyBorder="1" applyAlignment="1">
      <alignment horizontal="center" wrapText="1"/>
    </xf>
    <xf numFmtId="164" fontId="18" fillId="4" borderId="6" xfId="0" applyNumberFormat="1" applyFont="1" applyFill="1" applyBorder="1" applyAlignment="1">
      <alignment horizontal="right"/>
    </xf>
    <xf numFmtId="0" fontId="6" fillId="3" borderId="1" xfId="0" applyFont="1" applyFill="1" applyBorder="1" applyAlignment="1">
      <alignment horizontal="left" wrapText="1"/>
    </xf>
    <xf numFmtId="164" fontId="14" fillId="3" borderId="5" xfId="0" applyNumberFormat="1" applyFont="1" applyFill="1" applyBorder="1" applyAlignment="1">
      <alignment horizontal="right" vertical="top" wrapText="1"/>
    </xf>
    <xf numFmtId="1" fontId="14" fillId="3" borderId="5" xfId="0" applyNumberFormat="1" applyFont="1" applyFill="1" applyBorder="1" applyAlignment="1">
      <alignment horizontal="center" vertical="top" wrapText="1"/>
    </xf>
    <xf numFmtId="164" fontId="14" fillId="3" borderId="6" xfId="0" applyNumberFormat="1" applyFont="1" applyFill="1" applyBorder="1" applyAlignment="1">
      <alignment horizontal="right" vertical="center"/>
    </xf>
    <xf numFmtId="164" fontId="6" fillId="2" borderId="1" xfId="0" applyNumberFormat="1" applyFont="1" applyFill="1" applyBorder="1" applyAlignment="1">
      <alignment horizontal="left" vertical="top"/>
    </xf>
    <xf numFmtId="0" fontId="15" fillId="6" borderId="1" xfId="0" applyFont="1" applyFill="1" applyBorder="1" applyAlignment="1">
      <alignment horizontal="center"/>
    </xf>
    <xf numFmtId="164" fontId="8" fillId="6" borderId="5" xfId="0" applyNumberFormat="1" applyFont="1" applyFill="1" applyBorder="1" applyAlignment="1">
      <alignment horizontal="right" vertical="center" wrapText="1"/>
    </xf>
    <xf numFmtId="1" fontId="8" fillId="6" borderId="5" xfId="0" applyNumberFormat="1" applyFont="1" applyFill="1" applyBorder="1" applyAlignment="1">
      <alignment horizontal="center" vertical="center" wrapText="1"/>
    </xf>
    <xf numFmtId="164" fontId="8" fillId="6" borderId="6" xfId="0" applyNumberFormat="1" applyFont="1" applyFill="1" applyBorder="1" applyAlignment="1">
      <alignment horizontal="right" vertical="center"/>
    </xf>
    <xf numFmtId="164" fontId="6" fillId="6" borderId="5" xfId="0" applyNumberFormat="1" applyFont="1" applyFill="1" applyBorder="1" applyAlignment="1">
      <alignment horizontal="right" vertical="top"/>
    </xf>
    <xf numFmtId="1" fontId="6" fillId="6" borderId="5" xfId="0" applyNumberFormat="1" applyFont="1" applyFill="1" applyBorder="1" applyAlignment="1">
      <alignment horizontal="center" vertical="top"/>
    </xf>
    <xf numFmtId="164" fontId="6" fillId="6" borderId="6" xfId="0" applyNumberFormat="1" applyFont="1" applyFill="1" applyBorder="1" applyAlignment="1">
      <alignment horizontal="right"/>
    </xf>
    <xf numFmtId="164" fontId="12" fillId="2" borderId="5" xfId="0" applyNumberFormat="1" applyFont="1" applyFill="1" applyBorder="1" applyAlignment="1">
      <alignment horizontal="left" vertical="center"/>
    </xf>
    <xf numFmtId="164" fontId="9" fillId="5" borderId="3" xfId="0" applyNumberFormat="1" applyFont="1" applyFill="1" applyBorder="1" applyAlignment="1" applyProtection="1">
      <alignment horizontal="right"/>
      <protection locked="0"/>
    </xf>
    <xf numFmtId="1" fontId="6" fillId="3" borderId="0" xfId="0" applyNumberFormat="1" applyFont="1" applyFill="1" applyAlignment="1" applyProtection="1">
      <alignment horizontal="center"/>
      <protection locked="0"/>
    </xf>
    <xf numFmtId="164" fontId="6" fillId="3" borderId="0" xfId="0" applyNumberFormat="1" applyFont="1" applyFill="1" applyAlignment="1">
      <alignment horizontal="right" wrapText="1"/>
    </xf>
    <xf numFmtId="164" fontId="6" fillId="3" borderId="3" xfId="0" applyNumberFormat="1" applyFont="1" applyFill="1" applyBorder="1" applyAlignment="1">
      <alignment horizontal="right"/>
    </xf>
    <xf numFmtId="0" fontId="8" fillId="3" borderId="8" xfId="0" applyFont="1" applyFill="1" applyBorder="1" applyAlignment="1">
      <alignment horizontal="left" wrapText="1"/>
    </xf>
    <xf numFmtId="0" fontId="15" fillId="6" borderId="9" xfId="0" applyFont="1" applyFill="1" applyBorder="1" applyAlignment="1">
      <alignment horizontal="center"/>
    </xf>
    <xf numFmtId="164" fontId="8" fillId="6" borderId="4" xfId="0" applyNumberFormat="1" applyFont="1" applyFill="1" applyBorder="1" applyAlignment="1">
      <alignment horizontal="left" vertical="center" wrapText="1"/>
    </xf>
    <xf numFmtId="0" fontId="26" fillId="6" borderId="1" xfId="0" applyFont="1" applyFill="1" applyBorder="1" applyAlignment="1">
      <alignment horizontal="left"/>
    </xf>
    <xf numFmtId="164" fontId="27" fillId="6" borderId="5" xfId="0" applyNumberFormat="1" applyFont="1" applyFill="1" applyBorder="1" applyAlignment="1">
      <alignment horizontal="center" vertical="center"/>
    </xf>
    <xf numFmtId="164" fontId="28" fillId="6" borderId="5" xfId="0" applyNumberFormat="1" applyFont="1" applyFill="1" applyBorder="1" applyAlignment="1">
      <alignment horizontal="right" wrapText="1"/>
    </xf>
    <xf numFmtId="164" fontId="28" fillId="6" borderId="5" xfId="0" applyNumberFormat="1" applyFont="1" applyFill="1" applyBorder="1" applyAlignment="1">
      <alignment horizontal="center" wrapText="1"/>
    </xf>
    <xf numFmtId="164" fontId="26" fillId="6" borderId="6" xfId="0" applyNumberFormat="1" applyFont="1" applyFill="1" applyBorder="1" applyAlignment="1">
      <alignment horizontal="right"/>
    </xf>
    <xf numFmtId="0" fontId="8" fillId="3" borderId="2" xfId="0" applyFont="1" applyFill="1" applyBorder="1" applyAlignment="1">
      <alignment horizontal="left" wrapText="1"/>
    </xf>
    <xf numFmtId="0" fontId="0" fillId="0" borderId="0" xfId="0" applyAlignment="1">
      <alignment wrapText="1"/>
    </xf>
    <xf numFmtId="0" fontId="21" fillId="3" borderId="10" xfId="0" applyFont="1" applyFill="1" applyBorder="1" applyAlignment="1">
      <alignment horizontal="center" wrapText="1"/>
    </xf>
    <xf numFmtId="0" fontId="22" fillId="4" borderId="10" xfId="0" applyFont="1" applyFill="1" applyBorder="1" applyAlignment="1">
      <alignment horizontal="center" wrapText="1"/>
    </xf>
    <xf numFmtId="0" fontId="13" fillId="0" borderId="10" xfId="0" applyFont="1" applyBorder="1" applyAlignment="1">
      <alignment horizontal="center" wrapText="1"/>
    </xf>
    <xf numFmtId="0" fontId="0" fillId="0" borderId="10" xfId="0" applyBorder="1" applyAlignment="1">
      <alignment wrapText="1"/>
    </xf>
    <xf numFmtId="0" fontId="13" fillId="0" borderId="10" xfId="0" applyFont="1" applyBorder="1" applyAlignment="1">
      <alignment horizontal="center"/>
    </xf>
    <xf numFmtId="0" fontId="19" fillId="4" borderId="10" xfId="0" applyFont="1" applyFill="1" applyBorder="1" applyAlignment="1">
      <alignment horizontal="center" wrapText="1"/>
    </xf>
    <xf numFmtId="0" fontId="6" fillId="3" borderId="8" xfId="0" applyFont="1" applyFill="1" applyBorder="1" applyAlignment="1">
      <alignment horizontal="left" wrapText="1"/>
    </xf>
    <xf numFmtId="0" fontId="23" fillId="4" borderId="1" xfId="0" applyFont="1" applyFill="1" applyBorder="1" applyAlignment="1">
      <alignment horizontal="center" vertical="center"/>
    </xf>
    <xf numFmtId="164" fontId="6" fillId="4" borderId="1" xfId="0" applyNumberFormat="1" applyFont="1" applyFill="1" applyBorder="1" applyAlignment="1">
      <alignment horizontal="left" vertical="top"/>
    </xf>
    <xf numFmtId="164" fontId="6" fillId="4" borderId="5" xfId="0" applyNumberFormat="1" applyFont="1" applyFill="1" applyBorder="1" applyAlignment="1">
      <alignment horizontal="right" vertical="top" wrapText="1"/>
    </xf>
    <xf numFmtId="1" fontId="6" fillId="4" borderId="5" xfId="0" applyNumberFormat="1" applyFont="1" applyFill="1" applyBorder="1" applyAlignment="1">
      <alignment horizontal="center" vertical="top" wrapText="1"/>
    </xf>
    <xf numFmtId="164" fontId="6" fillId="4" borderId="6" xfId="0" applyNumberFormat="1" applyFont="1" applyFill="1" applyBorder="1" applyAlignment="1">
      <alignment horizontal="right"/>
    </xf>
    <xf numFmtId="0" fontId="8" fillId="0" borderId="9" xfId="3" applyFont="1" applyBorder="1" applyAlignment="1" applyProtection="1">
      <alignment horizontal="left" wrapText="1"/>
      <protection locked="0"/>
    </xf>
    <xf numFmtId="164" fontId="31" fillId="6" borderId="5" xfId="0" applyNumberFormat="1" applyFont="1" applyFill="1" applyBorder="1" applyAlignment="1">
      <alignment horizontal="left" vertical="center"/>
    </xf>
    <xf numFmtId="0" fontId="8" fillId="0" borderId="1" xfId="3" applyFont="1" applyBorder="1" applyAlignment="1" applyProtection="1">
      <alignment horizontal="left"/>
      <protection locked="0"/>
    </xf>
    <xf numFmtId="164" fontId="6" fillId="2" borderId="14" xfId="0" applyNumberFormat="1" applyFont="1" applyFill="1" applyBorder="1" applyAlignment="1">
      <alignment horizontal="right" vertical="top" wrapText="1"/>
    </xf>
    <xf numFmtId="1" fontId="6" fillId="2" borderId="14" xfId="0" applyNumberFormat="1" applyFont="1" applyFill="1" applyBorder="1" applyAlignment="1">
      <alignment horizontal="center" vertical="top" wrapText="1"/>
    </xf>
    <xf numFmtId="14" fontId="6" fillId="0" borderId="2" xfId="0" applyNumberFormat="1" applyFont="1" applyBorder="1" applyAlignment="1">
      <alignment horizontal="right"/>
    </xf>
    <xf numFmtId="164" fontId="32" fillId="2" borderId="5" xfId="0" applyNumberFormat="1" applyFont="1" applyFill="1" applyBorder="1" applyAlignment="1">
      <alignment horizontal="right" vertical="top" wrapText="1"/>
    </xf>
    <xf numFmtId="1" fontId="32" fillId="2" borderId="5" xfId="0" applyNumberFormat="1" applyFont="1" applyFill="1" applyBorder="1" applyAlignment="1">
      <alignment horizontal="center" vertical="top" wrapText="1"/>
    </xf>
    <xf numFmtId="166" fontId="32" fillId="2" borderId="6" xfId="0" applyNumberFormat="1" applyFont="1" applyFill="1" applyBorder="1" applyAlignment="1">
      <alignment horizontal="center"/>
    </xf>
    <xf numFmtId="164" fontId="32" fillId="0" borderId="0" xfId="0" applyNumberFormat="1" applyFont="1"/>
    <xf numFmtId="164" fontId="7" fillId="2" borderId="2" xfId="0" applyNumberFormat="1" applyFont="1" applyFill="1" applyBorder="1" applyAlignment="1">
      <alignment horizontal="right"/>
    </xf>
    <xf numFmtId="0" fontId="34" fillId="3" borderId="1" xfId="0" applyFont="1" applyFill="1" applyBorder="1" applyAlignment="1">
      <alignment horizontal="center" vertical="center"/>
    </xf>
    <xf numFmtId="164" fontId="32" fillId="2" borderId="1" xfId="0" applyNumberFormat="1" applyFont="1" applyFill="1" applyBorder="1" applyAlignment="1">
      <alignment horizontal="left" vertical="top"/>
    </xf>
    <xf numFmtId="164" fontId="32" fillId="2" borderId="5" xfId="0" applyNumberFormat="1" applyFont="1" applyFill="1" applyBorder="1" applyAlignment="1">
      <alignment horizontal="left" vertical="top"/>
    </xf>
    <xf numFmtId="0" fontId="33" fillId="2" borderId="1" xfId="0" applyFont="1" applyFill="1" applyBorder="1" applyAlignment="1" applyProtection="1">
      <alignment horizontal="center" vertical="center" wrapText="1"/>
      <protection locked="0"/>
    </xf>
    <xf numFmtId="1" fontId="33" fillId="2" borderId="2" xfId="0" applyNumberFormat="1" applyFont="1" applyFill="1" applyBorder="1" applyAlignment="1">
      <alignment horizontal="center" vertical="center" wrapText="1"/>
    </xf>
    <xf numFmtId="0" fontId="11" fillId="6" borderId="1" xfId="0" applyFont="1" applyFill="1" applyBorder="1" applyAlignment="1">
      <alignment horizontal="center" vertical="center"/>
    </xf>
    <xf numFmtId="164" fontId="35" fillId="2" borderId="13" xfId="0" applyNumberFormat="1" applyFont="1" applyFill="1" applyBorder="1" applyAlignment="1">
      <alignment horizontal="left" vertical="center"/>
    </xf>
    <xf numFmtId="164" fontId="35" fillId="2" borderId="9" xfId="0" applyNumberFormat="1" applyFont="1" applyFill="1" applyBorder="1" applyAlignment="1">
      <alignment horizontal="left" vertical="top"/>
    </xf>
    <xf numFmtId="0" fontId="17" fillId="3" borderId="11" xfId="0" applyFont="1" applyFill="1" applyBorder="1" applyAlignment="1">
      <alignment horizontal="left" vertical="top" wrapText="1"/>
    </xf>
    <xf numFmtId="0" fontId="17" fillId="3" borderId="12" xfId="0" applyFont="1" applyFill="1" applyBorder="1" applyAlignment="1">
      <alignment horizontal="left" vertical="top" wrapText="1"/>
    </xf>
    <xf numFmtId="0" fontId="0" fillId="0" borderId="0" xfId="0" applyAlignment="1">
      <alignment horizontal="center" vertical="center"/>
    </xf>
    <xf numFmtId="0" fontId="36" fillId="7" borderId="0" xfId="0" applyFont="1" applyFill="1" applyAlignment="1">
      <alignment horizontal="center" vertical="center"/>
    </xf>
    <xf numFmtId="0" fontId="37" fillId="0" borderId="2" xfId="0" applyFont="1" applyBorder="1" applyAlignment="1">
      <alignment horizontal="left" vertical="center"/>
    </xf>
    <xf numFmtId="0" fontId="37" fillId="0" borderId="0" xfId="0" applyFont="1"/>
    <xf numFmtId="0" fontId="37" fillId="0" borderId="2" xfId="0" applyFont="1" applyBorder="1"/>
    <xf numFmtId="0" fontId="37" fillId="0" borderId="2" xfId="0" applyFont="1" applyBorder="1" applyAlignment="1">
      <alignment horizontal="center"/>
    </xf>
    <xf numFmtId="0" fontId="6" fillId="3" borderId="2" xfId="0" applyFont="1" applyFill="1" applyBorder="1" applyAlignment="1">
      <alignment horizontal="center" vertical="center"/>
    </xf>
    <xf numFmtId="164" fontId="6" fillId="3" borderId="2" xfId="0" applyNumberFormat="1" applyFont="1" applyFill="1" applyBorder="1" applyAlignment="1">
      <alignment horizontal="center" vertical="center"/>
    </xf>
    <xf numFmtId="1" fontId="6" fillId="3" borderId="2" xfId="0" applyNumberFormat="1" applyFont="1" applyFill="1" applyBorder="1" applyAlignment="1" applyProtection="1">
      <alignment horizontal="center" vertical="center"/>
      <protection locked="0"/>
    </xf>
    <xf numFmtId="164" fontId="6" fillId="3" borderId="2" xfId="0"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0" fontId="19" fillId="4" borderId="5" xfId="0" applyFont="1" applyFill="1" applyBorder="1" applyAlignment="1">
      <alignment horizontal="center" vertical="center"/>
    </xf>
    <xf numFmtId="164" fontId="18" fillId="4" borderId="5" xfId="0" applyNumberFormat="1" applyFont="1" applyFill="1" applyBorder="1" applyAlignment="1">
      <alignment horizontal="center" vertical="center" wrapText="1"/>
    </xf>
    <xf numFmtId="1" fontId="18" fillId="4" borderId="5" xfId="0" applyNumberFormat="1" applyFont="1" applyFill="1" applyBorder="1" applyAlignment="1">
      <alignment horizontal="center" vertical="center" wrapText="1"/>
    </xf>
    <xf numFmtId="0" fontId="18" fillId="4" borderId="6" xfId="0" applyFont="1" applyFill="1" applyBorder="1" applyAlignment="1">
      <alignment horizontal="center" vertical="center"/>
    </xf>
    <xf numFmtId="0" fontId="6"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8" fontId="8" fillId="3" borderId="2" xfId="0" applyNumberFormat="1" applyFont="1" applyFill="1" applyBorder="1" applyAlignment="1">
      <alignment horizontal="center" vertical="center"/>
    </xf>
    <xf numFmtId="1" fontId="9" fillId="3" borderId="2" xfId="0" applyNumberFormat="1" applyFont="1" applyFill="1" applyBorder="1" applyAlignment="1" applyProtection="1">
      <alignment horizontal="center" vertical="center"/>
      <protection locked="0"/>
    </xf>
    <xf numFmtId="164" fontId="9" fillId="3" borderId="2" xfId="0"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167" fontId="17" fillId="3" borderId="2" xfId="0" applyNumberFormat="1" applyFont="1" applyFill="1" applyBorder="1" applyAlignment="1">
      <alignment horizontal="center" vertical="center" wrapText="1"/>
    </xf>
    <xf numFmtId="164" fontId="6" fillId="0" borderId="0" xfId="0" applyNumberFormat="1" applyFont="1" applyAlignment="1">
      <alignment horizontal="center" vertical="center"/>
    </xf>
    <xf numFmtId="0" fontId="37" fillId="0" borderId="0" xfId="0" applyFont="1" applyAlignment="1">
      <alignment horizontal="center"/>
    </xf>
    <xf numFmtId="0" fontId="37" fillId="0" borderId="0" xfId="0" applyFont="1" applyAlignment="1">
      <alignment horizontal="center" vertical="center"/>
    </xf>
    <xf numFmtId="0" fontId="38" fillId="0" borderId="2" xfId="0" applyFont="1" applyBorder="1" applyAlignment="1">
      <alignment horizontal="center" vertical="center"/>
    </xf>
    <xf numFmtId="49" fontId="37" fillId="0" borderId="2" xfId="0" applyNumberFormat="1"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left" vertical="center"/>
    </xf>
    <xf numFmtId="164" fontId="9" fillId="3" borderId="2" xfId="0" applyNumberFormat="1" applyFont="1" applyFill="1" applyBorder="1" applyAlignment="1">
      <alignment horizontal="center" vertical="center"/>
    </xf>
    <xf numFmtId="0" fontId="17" fillId="3" borderId="2" xfId="1" applyNumberFormat="1" applyFont="1" applyFill="1" applyBorder="1" applyAlignment="1">
      <alignment horizontal="left" wrapText="1"/>
    </xf>
    <xf numFmtId="0" fontId="37" fillId="0" borderId="15" xfId="0" applyFont="1" applyBorder="1" applyAlignment="1">
      <alignment horizontal="center" vertical="center"/>
    </xf>
    <xf numFmtId="0" fontId="37" fillId="0" borderId="2" xfId="0" applyFont="1" applyBorder="1" applyAlignment="1">
      <alignment horizontal="center" vertical="center"/>
    </xf>
    <xf numFmtId="0" fontId="0" fillId="0" borderId="2" xfId="0" applyBorder="1" applyAlignment="1">
      <alignment horizontal="center" vertical="center"/>
    </xf>
    <xf numFmtId="164" fontId="6" fillId="2" borderId="0" xfId="0" applyNumberFormat="1" applyFont="1" applyFill="1" applyAlignment="1">
      <alignment horizontal="left" vertical="center"/>
    </xf>
    <xf numFmtId="164" fontId="6" fillId="0" borderId="0" xfId="0" applyNumberFormat="1" applyFont="1" applyAlignment="1">
      <alignment horizontal="left" vertical="center"/>
    </xf>
    <xf numFmtId="0" fontId="17" fillId="3" borderId="2" xfId="1" applyNumberFormat="1" applyFont="1" applyFill="1" applyBorder="1" applyAlignment="1"/>
    <xf numFmtId="0" fontId="39" fillId="7" borderId="0" xfId="0" applyFont="1" applyFill="1" applyAlignment="1">
      <alignment horizontal="center" vertical="center"/>
    </xf>
    <xf numFmtId="0" fontId="25" fillId="8" borderId="0" xfId="0" applyFont="1" applyFill="1" applyAlignment="1">
      <alignment horizontal="right"/>
    </xf>
    <xf numFmtId="0" fontId="39" fillId="0" borderId="2" xfId="0" applyFont="1" applyBorder="1" applyAlignment="1">
      <alignment horizontal="center" vertical="center"/>
    </xf>
    <xf numFmtId="0" fontId="5" fillId="0" borderId="0" xfId="0" applyFont="1"/>
    <xf numFmtId="0" fontId="39" fillId="0" borderId="0" xfId="0" applyFont="1" applyAlignment="1">
      <alignment horizontal="center"/>
    </xf>
    <xf numFmtId="0" fontId="37" fillId="0" borderId="16" xfId="0" applyFont="1" applyBorder="1" applyAlignment="1">
      <alignment horizontal="left" vertical="center"/>
    </xf>
    <xf numFmtId="0" fontId="39" fillId="3" borderId="2" xfId="0" applyFont="1" applyFill="1" applyBorder="1" applyAlignment="1">
      <alignment horizontal="center" vertical="center"/>
    </xf>
    <xf numFmtId="0" fontId="39" fillId="0" borderId="2" xfId="0" applyFont="1" applyBorder="1" applyAlignment="1">
      <alignment horizontal="center"/>
    </xf>
    <xf numFmtId="0" fontId="39" fillId="0" borderId="15" xfId="0" applyFont="1" applyBorder="1" applyAlignment="1">
      <alignment horizontal="center" vertical="center"/>
    </xf>
    <xf numFmtId="0" fontId="37" fillId="0" borderId="16" xfId="0" applyFont="1" applyBorder="1" applyAlignment="1">
      <alignment horizontal="left" vertical="top"/>
    </xf>
    <xf numFmtId="0" fontId="37" fillId="0" borderId="8" xfId="0" applyFont="1" applyBorder="1" applyAlignment="1">
      <alignment horizontal="left" vertical="top"/>
    </xf>
    <xf numFmtId="0" fontId="39" fillId="0" borderId="0" xfId="0" applyFont="1"/>
    <xf numFmtId="0" fontId="39" fillId="0" borderId="0" xfId="0" applyFont="1" applyAlignment="1">
      <alignment horizontal="center" vertical="center"/>
    </xf>
    <xf numFmtId="0" fontId="40" fillId="0" borderId="0" xfId="0" applyFont="1" applyAlignment="1">
      <alignment horizontal="center" vertical="center"/>
    </xf>
    <xf numFmtId="0" fontId="37" fillId="0" borderId="2" xfId="0" applyFont="1" applyBorder="1" applyAlignment="1">
      <alignment horizontal="center" vertic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39" fillId="0" borderId="15" xfId="0" applyFont="1" applyBorder="1" applyAlignment="1">
      <alignment horizontal="center" vertical="center"/>
    </xf>
    <xf numFmtId="0" fontId="40" fillId="0" borderId="17" xfId="0" applyFont="1" applyBorder="1" applyAlignment="1">
      <alignment horizontal="center" vertical="center"/>
    </xf>
  </cellXfs>
  <cellStyles count="17">
    <cellStyle name="Currency" xfId="1" builtinId="4"/>
    <cellStyle name="Normal" xfId="0" builtinId="0"/>
    <cellStyle name="Normal 2" xfId="6" xr:uid="{00000000-0005-0000-0000-000002000000}"/>
    <cellStyle name="Normal 2 22" xfId="2" xr:uid="{00000000-0005-0000-0000-000003000000}"/>
    <cellStyle name="Normal 3" xfId="5" xr:uid="{00000000-0005-0000-0000-000004000000}"/>
    <cellStyle name="Normal 4" xfId="16" xr:uid="{9DFFF258-68F7-488E-B4DB-092D089EA9DA}"/>
    <cellStyle name="Normal 4 2" xfId="4" xr:uid="{00000000-0005-0000-0000-000005000000}"/>
    <cellStyle name="Normal 5" xfId="3" xr:uid="{00000000-0005-0000-0000-000006000000}"/>
    <cellStyle name="Normal 5 2" xfId="8" xr:uid="{00000000-0005-0000-0000-000006000000}"/>
    <cellStyle name="Normal 60 3" xfId="7" xr:uid="{00000000-0005-0000-0000-000007000000}"/>
    <cellStyle name="Normal 60 3 2" xfId="9" xr:uid="{00000000-0005-0000-0000-000007000000}"/>
    <cellStyle name="Normal 60 3 2 2" xfId="11" xr:uid="{BB570C1F-615F-4481-B851-51C57F062749}"/>
    <cellStyle name="Normal 60 3 2 2 2" xfId="15" xr:uid="{ECAFCB48-D0D7-4D64-B4EC-FAA56C5ED636}"/>
    <cellStyle name="Normal 60 3 2 3" xfId="13" xr:uid="{128840D1-B91A-43D8-9C1B-7C6182058BAE}"/>
    <cellStyle name="Normal 60 3 3" xfId="10" xr:uid="{46B2348C-5BAE-4CA2-A8A6-D20CBDF9AC4F}"/>
    <cellStyle name="Normal 60 3 3 2" xfId="14" xr:uid="{E538EEEF-6636-4891-933F-0964A7974A5B}"/>
    <cellStyle name="Normal 60 3 4" xfId="12" xr:uid="{FCE397E5-8F67-40BE-9F7C-797A2EB4635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D6B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0</xdr:row>
      <xdr:rowOff>57150</xdr:rowOff>
    </xdr:from>
    <xdr:to>
      <xdr:col>0</xdr:col>
      <xdr:colOff>2876550</xdr:colOff>
      <xdr:row>0</xdr:row>
      <xdr:rowOff>615950</xdr:rowOff>
    </xdr:to>
    <xdr:pic>
      <xdr:nvPicPr>
        <xdr:cNvPr id="2" name="Picture 1">
          <a:extLst>
            <a:ext uri="{FF2B5EF4-FFF2-40B4-BE49-F238E27FC236}">
              <a16:creationId xmlns:a16="http://schemas.microsoft.com/office/drawing/2014/main" id="{0F79363E-A35D-461F-8D55-1A6B1000C0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57150"/>
          <a:ext cx="23241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Flow">
  <a:themeElements>
    <a:clrScheme name="Flo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Flow">
      <a:majorFont>
        <a:latin typeface="Calibri"/>
        <a:ea typeface=""/>
        <a:cs typeface=""/>
        <a:font script="Jpan" typeface="ＭＳ Ｐゴシック"/>
        <a:font script="Hang" typeface="HY중고딕"/>
        <a:font script="Hans" typeface="隶书"/>
        <a:font script="Hant" typeface="微軟正黑體"/>
        <a:font script="Arab" typeface="Traditional Arabic"/>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Constantia"/>
        <a:ea typeface=""/>
        <a:cs typeface=""/>
        <a:font script="Jpan" typeface="HGP明朝E"/>
        <a:font script="Hang" typeface="HY신명조"/>
        <a:font script="Hans" typeface="宋体"/>
        <a:font script="Hant" typeface="新細明體"/>
        <a:font script="Arab" typeface="Majalla UI"/>
        <a:font script="Hebr" typeface="David"/>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80000"/>
                <a:satMod val="400000"/>
              </a:schemeClr>
            </a:gs>
            <a:gs pos="25000">
              <a:schemeClr val="phClr">
                <a:tint val="83000"/>
                <a:satMod val="320000"/>
              </a:schemeClr>
            </a:gs>
            <a:gs pos="100000">
              <a:schemeClr val="phClr">
                <a:shade val="15000"/>
                <a:satMod val="320000"/>
              </a:schemeClr>
            </a:gs>
          </a:gsLst>
          <a:path path="circle">
            <a:fillToRect l="10000" t="110000" r="10000" b="100000"/>
          </a:path>
        </a:gradFill>
        <a:blipFill>
          <a:blip xmlns:r="http://schemas.openxmlformats.org/officeDocument/2006/relationships" r:embed="rId1">
            <a:duotone>
              <a:schemeClr val="phClr">
                <a:shade val="90000"/>
                <a:satMod val="150000"/>
              </a:schemeClr>
              <a:schemeClr val="phClr">
                <a:tint val="88000"/>
                <a:satMod val="150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C23"/>
  <sheetViews>
    <sheetView topLeftCell="A16" zoomScale="140" zoomScaleNormal="140" workbookViewId="0">
      <selection activeCell="A20" sqref="A20"/>
    </sheetView>
  </sheetViews>
  <sheetFormatPr defaultRowHeight="13.2" x14ac:dyDescent="0.25"/>
  <cols>
    <col min="1" max="1" width="63" customWidth="1"/>
    <col min="3" max="3" width="68" customWidth="1"/>
  </cols>
  <sheetData>
    <row r="1" spans="1:3" s="90" customFormat="1" ht="31.8" thickBot="1" x14ac:dyDescent="0.35">
      <c r="A1" s="96" t="s">
        <v>30</v>
      </c>
      <c r="C1" s="96" t="s">
        <v>34</v>
      </c>
    </row>
    <row r="2" spans="1:3" s="90" customFormat="1" ht="16.2" thickBot="1" x14ac:dyDescent="0.35">
      <c r="A2" s="91"/>
      <c r="C2" s="91"/>
    </row>
    <row r="3" spans="1:3" s="90" customFormat="1" ht="13.8" thickBot="1" x14ac:dyDescent="0.3">
      <c r="A3" s="92" t="s">
        <v>32</v>
      </c>
      <c r="C3" s="92" t="s">
        <v>35</v>
      </c>
    </row>
    <row r="4" spans="1:3" s="90" customFormat="1" ht="13.8" thickBot="1" x14ac:dyDescent="0.3">
      <c r="A4" s="93"/>
      <c r="C4" s="93"/>
    </row>
    <row r="5" spans="1:3" s="90" customFormat="1" ht="13.8" thickBot="1" x14ac:dyDescent="0.3">
      <c r="A5" s="93" t="s">
        <v>62</v>
      </c>
      <c r="C5" s="93" t="s">
        <v>62</v>
      </c>
    </row>
    <row r="6" spans="1:3" s="90" customFormat="1" ht="13.8" thickBot="1" x14ac:dyDescent="0.3">
      <c r="A6" s="93"/>
      <c r="C6" s="93"/>
    </row>
    <row r="7" spans="1:3" s="90" customFormat="1" ht="40.950000000000003" customHeight="1" thickBot="1" x14ac:dyDescent="0.3">
      <c r="A7" s="93" t="s">
        <v>39</v>
      </c>
      <c r="C7" s="93" t="s">
        <v>40</v>
      </c>
    </row>
    <row r="8" spans="1:3" s="90" customFormat="1" ht="13.8" thickBot="1" x14ac:dyDescent="0.3">
      <c r="A8" s="93"/>
      <c r="C8" s="93"/>
    </row>
    <row r="9" spans="1:3" s="90" customFormat="1" ht="13.8" thickBot="1" x14ac:dyDescent="0.3">
      <c r="A9" s="93" t="s">
        <v>29</v>
      </c>
      <c r="C9" s="93" t="s">
        <v>29</v>
      </c>
    </row>
    <row r="10" spans="1:3" s="90" customFormat="1" ht="13.8" thickBot="1" x14ac:dyDescent="0.3">
      <c r="A10" s="93"/>
      <c r="C10" s="93"/>
    </row>
    <row r="11" spans="1:3" s="90" customFormat="1" ht="27" thickBot="1" x14ac:dyDescent="0.3">
      <c r="A11" s="93" t="s">
        <v>27</v>
      </c>
      <c r="C11" s="93" t="s">
        <v>27</v>
      </c>
    </row>
    <row r="12" spans="1:3" s="90" customFormat="1" ht="13.8" thickBot="1" x14ac:dyDescent="0.3">
      <c r="A12" s="93"/>
      <c r="C12" s="93"/>
    </row>
    <row r="13" spans="1:3" s="90" customFormat="1" ht="13.8" thickBot="1" x14ac:dyDescent="0.3">
      <c r="A13" s="93" t="s">
        <v>38</v>
      </c>
      <c r="C13" s="93" t="s">
        <v>38</v>
      </c>
    </row>
    <row r="14" spans="1:3" s="90" customFormat="1" ht="13.8" thickBot="1" x14ac:dyDescent="0.3">
      <c r="A14" s="93"/>
      <c r="C14" s="93"/>
    </row>
    <row r="15" spans="1:3" s="90" customFormat="1" ht="13.8" thickBot="1" x14ac:dyDescent="0.3">
      <c r="A15" s="93" t="s">
        <v>28</v>
      </c>
      <c r="C15" s="93" t="s">
        <v>28</v>
      </c>
    </row>
    <row r="16" spans="1:3" s="90" customFormat="1" ht="13.8" thickBot="1" x14ac:dyDescent="0.3">
      <c r="A16" s="93"/>
      <c r="C16" s="94"/>
    </row>
    <row r="17" spans="1:3" s="90" customFormat="1" ht="13.8" thickBot="1" x14ac:dyDescent="0.3">
      <c r="A17" s="93" t="s">
        <v>31</v>
      </c>
      <c r="C17" s="93" t="s">
        <v>36</v>
      </c>
    </row>
    <row r="18" spans="1:3" s="90" customFormat="1" ht="13.8" thickBot="1" x14ac:dyDescent="0.3">
      <c r="A18" s="93"/>
    </row>
    <row r="19" spans="1:3" s="90" customFormat="1" ht="27" thickBot="1" x14ac:dyDescent="0.3">
      <c r="A19" s="93" t="s">
        <v>63</v>
      </c>
    </row>
    <row r="20" spans="1:3" s="90" customFormat="1" ht="13.8" thickBot="1" x14ac:dyDescent="0.3">
      <c r="A20" s="93"/>
    </row>
    <row r="21" spans="1:3" s="90" customFormat="1" ht="13.8" thickBot="1" x14ac:dyDescent="0.3">
      <c r="A21" s="93" t="s">
        <v>33</v>
      </c>
    </row>
    <row r="22" spans="1:3" ht="13.8" thickBot="1" x14ac:dyDescent="0.3">
      <c r="A22" s="93"/>
    </row>
    <row r="23" spans="1:3" ht="13.8" thickBot="1" x14ac:dyDescent="0.3">
      <c r="A23" s="95" t="s">
        <v>37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B24A-C5E3-4E09-A47C-EE91345E8CA3}">
  <sheetPr>
    <tabColor rgb="FF7030A0"/>
  </sheetPr>
  <dimension ref="A1:R42"/>
  <sheetViews>
    <sheetView tabSelected="1" zoomScale="140" zoomScaleNormal="140" workbookViewId="0">
      <selection activeCell="G30" sqref="G30"/>
    </sheetView>
  </sheetViews>
  <sheetFormatPr defaultColWidth="9.109375" defaultRowHeight="10.199999999999999" x14ac:dyDescent="0.2"/>
  <cols>
    <col min="1" max="1" width="63.6640625" style="58" customWidth="1"/>
    <col min="2" max="2" width="21.88671875" style="22" customWidth="1"/>
    <col min="3" max="3" width="10.44140625" style="40" customWidth="1"/>
    <col min="4" max="4" width="7.33203125" style="12" customWidth="1"/>
    <col min="5" max="5" width="8.5546875" style="40" customWidth="1"/>
    <col min="6" max="6" width="8" style="12" customWidth="1"/>
    <col min="7" max="7" width="14.6640625" style="45" customWidth="1"/>
    <col min="8" max="8" width="11.21875" style="1" customWidth="1"/>
    <col min="9" max="16384" width="9.109375" style="1"/>
  </cols>
  <sheetData>
    <row r="1" spans="1:8" ht="51.75" customHeight="1" x14ac:dyDescent="0.2">
      <c r="A1" s="64"/>
      <c r="B1" s="76" t="s">
        <v>20</v>
      </c>
      <c r="C1" s="65"/>
      <c r="D1" s="66"/>
      <c r="E1" s="65"/>
      <c r="F1" s="66"/>
      <c r="G1" s="67" t="s">
        <v>15</v>
      </c>
    </row>
    <row r="2" spans="1:8" ht="13.2" x14ac:dyDescent="0.2">
      <c r="A2" s="114" t="s">
        <v>26</v>
      </c>
      <c r="B2" s="120" t="s">
        <v>64</v>
      </c>
      <c r="C2" s="106"/>
      <c r="D2" s="107"/>
      <c r="E2" s="106"/>
      <c r="F2" s="107"/>
      <c r="G2" s="113" t="s">
        <v>53</v>
      </c>
    </row>
    <row r="3" spans="1:8" ht="13.2" x14ac:dyDescent="0.2">
      <c r="A3" s="114" t="s">
        <v>25</v>
      </c>
      <c r="B3" s="121" t="s">
        <v>57</v>
      </c>
      <c r="C3" s="39"/>
      <c r="D3" s="20"/>
      <c r="E3" s="39"/>
      <c r="F3" s="20"/>
      <c r="G3" s="108">
        <v>44992</v>
      </c>
    </row>
    <row r="4" spans="1:8" x14ac:dyDescent="0.2">
      <c r="A4" s="98"/>
      <c r="B4" s="99"/>
      <c r="C4" s="100"/>
      <c r="D4" s="101"/>
      <c r="E4" s="100"/>
      <c r="F4" s="101"/>
      <c r="G4" s="102"/>
    </row>
    <row r="5" spans="1:8" s="112" customFormat="1" ht="12" x14ac:dyDescent="0.2">
      <c r="A5" s="117" t="s">
        <v>130</v>
      </c>
      <c r="B5" s="115" t="s">
        <v>131</v>
      </c>
      <c r="C5" s="109"/>
      <c r="D5" s="118" t="s">
        <v>54</v>
      </c>
      <c r="E5" s="116" t="s">
        <v>180</v>
      </c>
      <c r="F5" s="110"/>
      <c r="G5" s="111"/>
    </row>
    <row r="6" spans="1:8" s="3" customFormat="1" x14ac:dyDescent="0.2">
      <c r="A6" s="69" t="s">
        <v>50</v>
      </c>
      <c r="B6" s="104" t="s">
        <v>51</v>
      </c>
      <c r="C6" s="70"/>
      <c r="D6" s="71"/>
      <c r="E6" s="70"/>
      <c r="F6" s="71"/>
      <c r="G6" s="72"/>
    </row>
    <row r="7" spans="1:8" s="3" customFormat="1" x14ac:dyDescent="0.2">
      <c r="A7" s="55" t="s">
        <v>47</v>
      </c>
      <c r="B7" s="15" t="s">
        <v>52</v>
      </c>
      <c r="C7" s="35"/>
      <c r="D7" s="27"/>
      <c r="E7" s="35"/>
      <c r="F7" s="28"/>
      <c r="G7" s="42"/>
    </row>
    <row r="8" spans="1:8" s="3" customFormat="1" x14ac:dyDescent="0.2">
      <c r="A8" s="105"/>
      <c r="B8" s="68" t="s">
        <v>58</v>
      </c>
      <c r="C8" s="35"/>
      <c r="D8" s="29"/>
      <c r="E8" s="35"/>
      <c r="F8" s="28"/>
      <c r="G8" s="42"/>
    </row>
    <row r="9" spans="1:8" s="3" customFormat="1" x14ac:dyDescent="0.2">
      <c r="A9" s="103" t="s">
        <v>48</v>
      </c>
      <c r="B9" s="68"/>
      <c r="C9" s="35"/>
      <c r="D9" s="29"/>
      <c r="E9" s="35"/>
      <c r="F9" s="28"/>
      <c r="G9" s="42"/>
    </row>
    <row r="10" spans="1:8" s="3" customFormat="1" x14ac:dyDescent="0.2">
      <c r="A10" s="82" t="s">
        <v>14</v>
      </c>
      <c r="B10" s="83"/>
      <c r="C10" s="70"/>
      <c r="D10" s="71"/>
      <c r="E10" s="70"/>
      <c r="F10" s="71"/>
      <c r="G10" s="72"/>
    </row>
    <row r="11" spans="1:8" s="3" customFormat="1" x14ac:dyDescent="0.2">
      <c r="A11" s="55" t="s">
        <v>49</v>
      </c>
      <c r="B11" s="24"/>
      <c r="C11" s="36"/>
      <c r="D11" s="30"/>
      <c r="E11" s="36"/>
      <c r="F11" s="30"/>
      <c r="G11" s="42"/>
    </row>
    <row r="12" spans="1:8" x14ac:dyDescent="0.2">
      <c r="A12" s="119"/>
      <c r="B12" s="119" t="s">
        <v>0</v>
      </c>
      <c r="C12" s="73"/>
      <c r="D12" s="74"/>
      <c r="E12" s="73"/>
      <c r="F12" s="74"/>
      <c r="G12" s="75"/>
    </row>
    <row r="13" spans="1:8" s="13" customFormat="1" ht="30.6" x14ac:dyDescent="0.2">
      <c r="A13" s="50" t="s">
        <v>1</v>
      </c>
      <c r="B13" s="16" t="s">
        <v>16</v>
      </c>
      <c r="C13" s="16" t="s">
        <v>2</v>
      </c>
      <c r="D13" s="17" t="s">
        <v>3</v>
      </c>
      <c r="E13" s="16" t="s">
        <v>4</v>
      </c>
      <c r="F13" s="17" t="s">
        <v>5</v>
      </c>
      <c r="G13" s="18" t="s">
        <v>6</v>
      </c>
    </row>
    <row r="14" spans="1:8" ht="15.6" x14ac:dyDescent="0.2">
      <c r="A14" s="59"/>
      <c r="B14" s="60" t="s">
        <v>134</v>
      </c>
      <c r="C14" s="61"/>
      <c r="D14" s="62"/>
      <c r="E14" s="61"/>
      <c r="F14" s="62"/>
      <c r="G14" s="63"/>
    </row>
    <row r="15" spans="1:8" ht="15.6" x14ac:dyDescent="0.2">
      <c r="A15" s="84"/>
      <c r="B15" s="85" t="s">
        <v>55</v>
      </c>
      <c r="C15" s="86"/>
      <c r="D15" s="87"/>
      <c r="E15" s="86"/>
      <c r="F15" s="87"/>
      <c r="G15" s="88"/>
    </row>
    <row r="16" spans="1:8" s="14" customFormat="1" ht="30.6" customHeight="1" x14ac:dyDescent="0.2">
      <c r="A16" s="51" t="s">
        <v>46</v>
      </c>
      <c r="B16" s="130" t="s">
        <v>42</v>
      </c>
      <c r="C16" s="131">
        <v>4342.08</v>
      </c>
      <c r="D16" s="132">
        <v>38</v>
      </c>
      <c r="E16" s="133">
        <v>0</v>
      </c>
      <c r="F16" s="132">
        <v>0</v>
      </c>
      <c r="G16" s="131">
        <f t="shared" ref="G16" si="0">(D16*C16+F16*E16)</f>
        <v>164999.04000000001</v>
      </c>
      <c r="H16" s="14" t="s">
        <v>184</v>
      </c>
    </row>
    <row r="17" spans="1:18" s="14" customFormat="1" ht="10.199999999999999" customHeight="1" x14ac:dyDescent="0.2">
      <c r="A17" s="154" t="s">
        <v>22</v>
      </c>
      <c r="B17" s="140" t="s">
        <v>21</v>
      </c>
      <c r="C17" s="141">
        <v>101.5</v>
      </c>
      <c r="D17" s="142">
        <v>25</v>
      </c>
      <c r="E17" s="143">
        <v>0</v>
      </c>
      <c r="F17" s="142">
        <v>0</v>
      </c>
      <c r="G17" s="153">
        <f>(D17*C17+F17*E17)</f>
        <v>2537.5</v>
      </c>
    </row>
    <row r="18" spans="1:18" s="14" customFormat="1" x14ac:dyDescent="0.2">
      <c r="A18" s="160" t="s">
        <v>145</v>
      </c>
      <c r="B18" s="140" t="s">
        <v>146</v>
      </c>
      <c r="C18" s="141">
        <v>124.24999999999999</v>
      </c>
      <c r="D18" s="132">
        <v>22</v>
      </c>
      <c r="E18" s="133">
        <v>0</v>
      </c>
      <c r="F18" s="132">
        <v>0</v>
      </c>
      <c r="G18" s="131">
        <f>(D18*C18+F18*E18)</f>
        <v>2733.4999999999995</v>
      </c>
      <c r="H18" s="14" t="s">
        <v>182</v>
      </c>
    </row>
    <row r="19" spans="1:18" s="7" customFormat="1" ht="15" customHeight="1" x14ac:dyDescent="0.2">
      <c r="A19" s="134"/>
      <c r="B19" s="60" t="s">
        <v>60</v>
      </c>
      <c r="C19" s="134"/>
      <c r="D19" s="134"/>
      <c r="E19" s="134"/>
      <c r="F19" s="134"/>
      <c r="G19" s="134"/>
      <c r="R19" s="8"/>
    </row>
    <row r="20" spans="1:18" s="10" customFormat="1" ht="41.4" customHeight="1" x14ac:dyDescent="0.2">
      <c r="A20" s="89" t="s">
        <v>147</v>
      </c>
      <c r="B20" s="139" t="s">
        <v>59</v>
      </c>
      <c r="C20" s="133">
        <v>699.65</v>
      </c>
      <c r="D20" s="132">
        <v>193</v>
      </c>
      <c r="E20" s="133">
        <v>0</v>
      </c>
      <c r="F20" s="132">
        <v>0</v>
      </c>
      <c r="G20" s="131">
        <f t="shared" ref="G20" si="1">(D20*C20+F20*E20)</f>
        <v>135032.44999999998</v>
      </c>
      <c r="H20" s="158"/>
    </row>
    <row r="21" spans="1:18" s="146" customFormat="1" ht="15" customHeight="1" x14ac:dyDescent="0.25">
      <c r="A21" s="134"/>
      <c r="B21" s="135" t="s">
        <v>61</v>
      </c>
      <c r="C21" s="136"/>
      <c r="D21" s="137"/>
      <c r="E21" s="136"/>
      <c r="F21" s="137"/>
      <c r="G21" s="138"/>
    </row>
    <row r="22" spans="1:18" ht="22.2" customHeight="1" x14ac:dyDescent="0.2">
      <c r="A22" s="122" t="s">
        <v>133</v>
      </c>
      <c r="B22" s="144" t="s">
        <v>41</v>
      </c>
      <c r="C22" s="145">
        <v>183.75</v>
      </c>
      <c r="D22" s="132">
        <v>193</v>
      </c>
      <c r="E22" s="133">
        <v>0</v>
      </c>
      <c r="F22" s="132">
        <v>0</v>
      </c>
      <c r="G22" s="131">
        <f t="shared" ref="G22:G24" si="2">(D22*C22+F22*E22)</f>
        <v>35463.75</v>
      </c>
      <c r="H22" s="159" t="s">
        <v>139</v>
      </c>
    </row>
    <row r="23" spans="1:18" s="14" customFormat="1" ht="20.399999999999999" x14ac:dyDescent="0.2">
      <c r="A23" s="123" t="s">
        <v>132</v>
      </c>
      <c r="B23" s="144" t="s">
        <v>45</v>
      </c>
      <c r="C23" s="145">
        <v>210</v>
      </c>
      <c r="D23" s="132">
        <v>38</v>
      </c>
      <c r="E23" s="133">
        <v>0</v>
      </c>
      <c r="F23" s="132">
        <v>0</v>
      </c>
      <c r="G23" s="131">
        <f t="shared" si="2"/>
        <v>7980</v>
      </c>
    </row>
    <row r="24" spans="1:18" s="14" customFormat="1" x14ac:dyDescent="0.2">
      <c r="A24" s="123" t="s">
        <v>140</v>
      </c>
      <c r="B24" s="144" t="s">
        <v>56</v>
      </c>
      <c r="C24" s="145">
        <v>262.5</v>
      </c>
      <c r="D24" s="132">
        <v>19</v>
      </c>
      <c r="E24" s="133">
        <v>0</v>
      </c>
      <c r="F24" s="132">
        <v>0</v>
      </c>
      <c r="G24" s="131">
        <f t="shared" si="2"/>
        <v>4987.5</v>
      </c>
      <c r="H24" s="14" t="s">
        <v>141</v>
      </c>
    </row>
    <row r="25" spans="1:18" s="4" customFormat="1" ht="15" customHeight="1" x14ac:dyDescent="0.2">
      <c r="A25" s="134"/>
      <c r="B25" s="135" t="s">
        <v>23</v>
      </c>
      <c r="C25" s="136"/>
      <c r="D25" s="137"/>
      <c r="E25" s="136"/>
      <c r="F25" s="137"/>
      <c r="G25" s="138"/>
    </row>
    <row r="26" spans="1:18" ht="20.399999999999999" customHeight="1" x14ac:dyDescent="0.2">
      <c r="A26" s="89" t="s">
        <v>181</v>
      </c>
      <c r="B26" s="139" t="s">
        <v>24</v>
      </c>
      <c r="C26" s="133">
        <v>2205</v>
      </c>
      <c r="D26" s="132">
        <v>14</v>
      </c>
      <c r="E26" s="133">
        <v>0</v>
      </c>
      <c r="F26" s="132">
        <v>0</v>
      </c>
      <c r="G26" s="131">
        <f>(D26*C26+F26*E26)</f>
        <v>30870</v>
      </c>
      <c r="H26" s="1" t="s">
        <v>183</v>
      </c>
    </row>
    <row r="27" spans="1:18" x14ac:dyDescent="0.2">
      <c r="A27" s="81" t="s">
        <v>149</v>
      </c>
      <c r="B27" s="49"/>
      <c r="C27" s="79"/>
      <c r="D27" s="78"/>
      <c r="E27" s="79"/>
      <c r="F27" s="78"/>
      <c r="G27" s="80"/>
    </row>
    <row r="28" spans="1:18" x14ac:dyDescent="0.2">
      <c r="A28" s="97" t="s">
        <v>150</v>
      </c>
      <c r="B28" s="5"/>
      <c r="C28" s="37"/>
      <c r="D28" s="31"/>
      <c r="E28" s="8"/>
      <c r="F28" s="48" t="s">
        <v>17</v>
      </c>
      <c r="G28" s="19">
        <f>SUM(G16:G26)</f>
        <v>384603.74</v>
      </c>
      <c r="H28" s="1" t="s">
        <v>142</v>
      </c>
    </row>
    <row r="29" spans="1:18" x14ac:dyDescent="0.2">
      <c r="A29" s="53" t="s">
        <v>151</v>
      </c>
      <c r="B29" s="25"/>
      <c r="C29" s="37"/>
      <c r="D29" s="33"/>
      <c r="E29" s="37"/>
      <c r="F29" s="9" t="s">
        <v>7</v>
      </c>
      <c r="G29" s="77">
        <v>250059.2</v>
      </c>
      <c r="H29" s="1" t="s">
        <v>148</v>
      </c>
    </row>
    <row r="30" spans="1:18" x14ac:dyDescent="0.2">
      <c r="A30" s="54" t="s">
        <v>152</v>
      </c>
      <c r="B30" s="25"/>
      <c r="C30" s="37"/>
      <c r="D30" s="31"/>
      <c r="E30" s="8"/>
      <c r="F30" s="6" t="s">
        <v>8</v>
      </c>
      <c r="G30" s="19">
        <f>G28-G29</f>
        <v>134544.53999999998</v>
      </c>
    </row>
    <row r="31" spans="1:18" x14ac:dyDescent="0.2">
      <c r="A31" s="52"/>
      <c r="B31" s="25"/>
      <c r="C31" s="37"/>
      <c r="D31" s="31"/>
      <c r="E31" s="8"/>
      <c r="F31" s="32"/>
      <c r="G31" s="19"/>
    </row>
    <row r="32" spans="1:18" x14ac:dyDescent="0.2">
      <c r="A32" s="53" t="s">
        <v>9</v>
      </c>
      <c r="B32" s="23"/>
      <c r="C32" s="23"/>
      <c r="D32" s="46"/>
      <c r="E32" s="23"/>
      <c r="F32" s="46"/>
      <c r="G32" s="47"/>
    </row>
    <row r="33" spans="1:7" x14ac:dyDescent="0.2">
      <c r="A33" s="53" t="s">
        <v>19</v>
      </c>
      <c r="B33" s="21"/>
      <c r="C33" s="34"/>
      <c r="D33" s="2"/>
      <c r="E33" s="34"/>
      <c r="F33" s="2"/>
      <c r="G33" s="41"/>
    </row>
    <row r="34" spans="1:7" x14ac:dyDescent="0.2">
      <c r="A34" s="53" t="s">
        <v>18</v>
      </c>
      <c r="B34" s="21"/>
      <c r="C34" s="34"/>
      <c r="D34" s="2"/>
      <c r="E34" s="34"/>
      <c r="F34" s="2"/>
      <c r="G34" s="41"/>
    </row>
    <row r="35" spans="1:7" x14ac:dyDescent="0.2">
      <c r="A35" s="54"/>
      <c r="B35" s="21"/>
      <c r="C35" s="34"/>
      <c r="D35" s="2"/>
      <c r="E35" s="34"/>
      <c r="F35" s="2"/>
      <c r="G35" s="41"/>
    </row>
    <row r="36" spans="1:7" x14ac:dyDescent="0.2">
      <c r="A36" s="56" t="s">
        <v>10</v>
      </c>
      <c r="B36" s="21"/>
      <c r="C36" s="38" t="s">
        <v>11</v>
      </c>
      <c r="D36" s="11"/>
      <c r="E36" s="34"/>
      <c r="F36" s="2"/>
      <c r="G36" s="41"/>
    </row>
    <row r="37" spans="1:7" x14ac:dyDescent="0.2">
      <c r="A37" s="54"/>
      <c r="B37" s="21"/>
      <c r="C37" s="34"/>
      <c r="D37" s="2"/>
      <c r="E37" s="34"/>
      <c r="F37" s="2"/>
      <c r="G37" s="41"/>
    </row>
    <row r="38" spans="1:7" x14ac:dyDescent="0.2">
      <c r="A38" s="56" t="s">
        <v>12</v>
      </c>
      <c r="B38" s="21"/>
      <c r="C38" s="38" t="s">
        <v>11</v>
      </c>
      <c r="D38" s="11"/>
      <c r="E38" s="34"/>
      <c r="F38" s="2"/>
      <c r="G38" s="41"/>
    </row>
    <row r="39" spans="1:7" x14ac:dyDescent="0.2">
      <c r="A39" s="56" t="s">
        <v>13</v>
      </c>
      <c r="B39" s="21"/>
      <c r="C39" s="34"/>
      <c r="D39" s="2"/>
      <c r="E39" s="34"/>
      <c r="F39" s="2"/>
      <c r="G39" s="41"/>
    </row>
    <row r="40" spans="1:7" x14ac:dyDescent="0.2">
      <c r="A40" s="57"/>
      <c r="B40" s="26"/>
      <c r="C40" s="39"/>
      <c r="D40" s="20"/>
      <c r="E40" s="39"/>
      <c r="F40" s="20"/>
      <c r="G40" s="43"/>
    </row>
    <row r="41" spans="1:7" x14ac:dyDescent="0.2">
      <c r="A41" s="49"/>
      <c r="B41" s="21"/>
      <c r="C41" s="34"/>
      <c r="D41" s="2"/>
      <c r="E41" s="34"/>
      <c r="F41" s="2"/>
      <c r="G41" s="44"/>
    </row>
    <row r="42" spans="1:7" x14ac:dyDescent="0.2">
      <c r="A42" s="49"/>
      <c r="B42" s="21"/>
      <c r="C42" s="38"/>
      <c r="D42" s="2"/>
      <c r="E42" s="34"/>
      <c r="F42" s="2"/>
      <c r="G42" s="44"/>
    </row>
  </sheetData>
  <conditionalFormatting sqref="B22">
    <cfRule type="duplicateValues" dxfId="2" priority="5"/>
  </conditionalFormatting>
  <conditionalFormatting sqref="B23">
    <cfRule type="duplicateValues" dxfId="1" priority="2"/>
  </conditionalFormatting>
  <conditionalFormatting sqref="B24">
    <cfRule type="duplicateValues" dxfId="0" priority="1"/>
  </conditionalFormatting>
  <pageMargins left="0.75" right="0.75" top="1" bottom="1" header="0.5" footer="0.5"/>
  <pageSetup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E38E8-5A62-4B85-8644-C8409D235F61}">
  <dimension ref="A1:H56"/>
  <sheetViews>
    <sheetView workbookViewId="0">
      <selection activeCell="F4" sqref="F4"/>
    </sheetView>
  </sheetViews>
  <sheetFormatPr defaultRowHeight="13.2" x14ac:dyDescent="0.25"/>
  <cols>
    <col min="1" max="1" width="25.6640625" style="124" customWidth="1"/>
    <col min="2" max="5" width="20.6640625" style="124" customWidth="1"/>
    <col min="6" max="6" width="30.5546875" style="124" customWidth="1"/>
    <col min="7" max="7" width="30.5546875" style="174" customWidth="1"/>
    <col min="8" max="8" width="32.6640625" customWidth="1"/>
  </cols>
  <sheetData>
    <row r="1" spans="1:8" ht="14.4" x14ac:dyDescent="0.3">
      <c r="A1" s="125" t="s">
        <v>65</v>
      </c>
      <c r="B1" s="125" t="s">
        <v>68</v>
      </c>
      <c r="C1" s="125" t="s">
        <v>66</v>
      </c>
      <c r="D1" s="125" t="s">
        <v>77</v>
      </c>
      <c r="E1" s="125" t="s">
        <v>107</v>
      </c>
      <c r="F1" s="125" t="s">
        <v>109</v>
      </c>
      <c r="G1" s="161" t="s">
        <v>108</v>
      </c>
      <c r="H1" s="162" t="s">
        <v>153</v>
      </c>
    </row>
    <row r="2" spans="1:8" ht="14.4" x14ac:dyDescent="0.25">
      <c r="A2" s="175" t="s">
        <v>78</v>
      </c>
      <c r="B2" s="175" t="s">
        <v>79</v>
      </c>
      <c r="C2" s="175" t="s">
        <v>72</v>
      </c>
      <c r="D2" s="126" t="s">
        <v>80</v>
      </c>
      <c r="E2" s="156"/>
      <c r="F2" s="156" t="s">
        <v>80</v>
      </c>
      <c r="G2" s="163" t="s">
        <v>80</v>
      </c>
    </row>
    <row r="3" spans="1:8" ht="14.4" x14ac:dyDescent="0.25">
      <c r="A3" s="175"/>
      <c r="B3" s="175"/>
      <c r="C3" s="175"/>
      <c r="D3" s="126" t="s">
        <v>81</v>
      </c>
      <c r="E3" s="176" t="s">
        <v>110</v>
      </c>
      <c r="F3" s="149" t="s">
        <v>44</v>
      </c>
      <c r="G3" s="163" t="s">
        <v>44</v>
      </c>
      <c r="H3" s="164" t="s">
        <v>154</v>
      </c>
    </row>
    <row r="4" spans="1:8" ht="14.4" x14ac:dyDescent="0.25">
      <c r="A4" s="175"/>
      <c r="B4" s="175"/>
      <c r="C4" s="175"/>
      <c r="D4" s="126" t="s">
        <v>82</v>
      </c>
      <c r="E4" s="180"/>
      <c r="F4" s="156" t="s">
        <v>155</v>
      </c>
      <c r="G4" s="163" t="s">
        <v>44</v>
      </c>
      <c r="H4" s="164" t="s">
        <v>156</v>
      </c>
    </row>
    <row r="5" spans="1:8" ht="14.4" x14ac:dyDescent="0.3">
      <c r="A5" s="127"/>
      <c r="B5" s="127"/>
      <c r="C5" s="127"/>
      <c r="D5" s="127"/>
      <c r="E5" s="148"/>
      <c r="F5" s="147"/>
      <c r="G5" s="165"/>
    </row>
    <row r="6" spans="1:8" ht="14.4" x14ac:dyDescent="0.25">
      <c r="A6" s="175" t="s">
        <v>71</v>
      </c>
      <c r="B6" s="175" t="s">
        <v>83</v>
      </c>
      <c r="C6" s="175" t="s">
        <v>72</v>
      </c>
      <c r="D6" s="126" t="s">
        <v>84</v>
      </c>
      <c r="E6" s="156"/>
      <c r="F6" s="156" t="s">
        <v>84</v>
      </c>
      <c r="G6" s="163" t="s">
        <v>84</v>
      </c>
    </row>
    <row r="7" spans="1:8" ht="14.4" x14ac:dyDescent="0.25">
      <c r="A7" s="175"/>
      <c r="B7" s="175"/>
      <c r="C7" s="175"/>
      <c r="D7" s="126" t="s">
        <v>85</v>
      </c>
      <c r="E7" s="176" t="s">
        <v>111</v>
      </c>
      <c r="F7" s="176" t="s">
        <v>157</v>
      </c>
      <c r="G7" s="181" t="s">
        <v>143</v>
      </c>
      <c r="H7" s="164" t="s">
        <v>135</v>
      </c>
    </row>
    <row r="8" spans="1:8" ht="14.4" x14ac:dyDescent="0.25">
      <c r="A8" s="175"/>
      <c r="B8" s="175"/>
      <c r="C8" s="175"/>
      <c r="D8" s="126" t="s">
        <v>73</v>
      </c>
      <c r="E8" s="180"/>
      <c r="F8" s="180"/>
      <c r="G8" s="182"/>
    </row>
    <row r="9" spans="1:8" ht="14.4" x14ac:dyDescent="0.3">
      <c r="A9" s="127"/>
      <c r="B9" s="127"/>
      <c r="C9" s="127"/>
      <c r="D9" s="127"/>
      <c r="E9" s="148"/>
      <c r="F9" s="147"/>
      <c r="G9" s="165"/>
    </row>
    <row r="10" spans="1:8" ht="14.4" x14ac:dyDescent="0.25">
      <c r="A10" s="175" t="s">
        <v>74</v>
      </c>
      <c r="B10" s="175" t="s">
        <v>79</v>
      </c>
      <c r="C10" s="175" t="s">
        <v>72</v>
      </c>
      <c r="D10" s="126" t="s">
        <v>75</v>
      </c>
      <c r="E10" s="176" t="s">
        <v>112</v>
      </c>
      <c r="F10" s="156" t="s">
        <v>42</v>
      </c>
      <c r="G10" s="163" t="s">
        <v>44</v>
      </c>
      <c r="H10" s="164" t="s">
        <v>138</v>
      </c>
    </row>
    <row r="11" spans="1:8" ht="14.4" x14ac:dyDescent="0.25">
      <c r="A11" s="175"/>
      <c r="B11" s="175"/>
      <c r="C11" s="175"/>
      <c r="D11" s="126" t="s">
        <v>44</v>
      </c>
      <c r="E11" s="180"/>
      <c r="F11" s="149" t="s">
        <v>44</v>
      </c>
      <c r="G11" s="163" t="s">
        <v>44</v>
      </c>
      <c r="H11" s="164" t="s">
        <v>158</v>
      </c>
    </row>
    <row r="12" spans="1:8" ht="14.4" x14ac:dyDescent="0.3">
      <c r="A12" s="127"/>
      <c r="B12" s="127"/>
      <c r="C12" s="127"/>
      <c r="D12" s="127"/>
      <c r="E12" s="148"/>
      <c r="F12" s="147"/>
      <c r="G12" s="165"/>
    </row>
    <row r="13" spans="1:8" ht="14.4" x14ac:dyDescent="0.25">
      <c r="A13" s="156" t="s">
        <v>86</v>
      </c>
      <c r="B13" s="156" t="s">
        <v>83</v>
      </c>
      <c r="C13" s="156" t="s">
        <v>72</v>
      </c>
      <c r="D13" s="126" t="s">
        <v>87</v>
      </c>
      <c r="E13" s="150" t="s">
        <v>113</v>
      </c>
      <c r="F13" s="156" t="s">
        <v>144</v>
      </c>
      <c r="G13" s="163" t="s">
        <v>144</v>
      </c>
      <c r="H13" s="166" t="s">
        <v>159</v>
      </c>
    </row>
    <row r="14" spans="1:8" ht="14.4" x14ac:dyDescent="0.3">
      <c r="A14" s="127"/>
      <c r="B14" s="127"/>
      <c r="C14" s="127"/>
      <c r="D14" s="127"/>
      <c r="E14" s="148"/>
      <c r="F14" s="147"/>
      <c r="G14" s="165"/>
    </row>
    <row r="15" spans="1:8" ht="14.4" x14ac:dyDescent="0.25">
      <c r="A15" s="175" t="s">
        <v>88</v>
      </c>
      <c r="B15" s="175" t="s">
        <v>79</v>
      </c>
      <c r="C15" s="176" t="s">
        <v>72</v>
      </c>
      <c r="D15" s="126" t="s">
        <v>80</v>
      </c>
      <c r="E15" s="156"/>
      <c r="F15" s="156" t="s">
        <v>80</v>
      </c>
      <c r="G15" s="163" t="s">
        <v>80</v>
      </c>
    </row>
    <row r="16" spans="1:8" ht="14.4" x14ac:dyDescent="0.25">
      <c r="A16" s="175"/>
      <c r="B16" s="175"/>
      <c r="C16" s="177"/>
      <c r="D16" s="126" t="s">
        <v>44</v>
      </c>
      <c r="E16" s="175" t="s">
        <v>114</v>
      </c>
      <c r="F16" s="149" t="s">
        <v>44</v>
      </c>
      <c r="G16" s="163" t="s">
        <v>44</v>
      </c>
      <c r="H16" s="164" t="s">
        <v>160</v>
      </c>
    </row>
    <row r="17" spans="1:8" ht="14.4" x14ac:dyDescent="0.25">
      <c r="A17" s="175"/>
      <c r="B17" s="175"/>
      <c r="C17" s="178"/>
      <c r="D17" s="126" t="s">
        <v>89</v>
      </c>
      <c r="E17" s="179"/>
      <c r="F17" s="156" t="s">
        <v>161</v>
      </c>
      <c r="G17" s="163" t="s">
        <v>162</v>
      </c>
      <c r="H17" s="164" t="s">
        <v>163</v>
      </c>
    </row>
    <row r="18" spans="1:8" ht="14.4" x14ac:dyDescent="0.25">
      <c r="A18" s="175"/>
      <c r="B18" s="175"/>
      <c r="C18" s="156" t="s">
        <v>90</v>
      </c>
      <c r="D18" s="126" t="s">
        <v>76</v>
      </c>
      <c r="E18" s="151" t="s">
        <v>127</v>
      </c>
      <c r="F18" s="156" t="s">
        <v>42</v>
      </c>
      <c r="G18" s="167" t="s">
        <v>43</v>
      </c>
      <c r="H18" s="164" t="s">
        <v>164</v>
      </c>
    </row>
    <row r="19" spans="1:8" ht="14.4" x14ac:dyDescent="0.3">
      <c r="A19" s="127"/>
      <c r="B19" s="127"/>
      <c r="C19" s="127"/>
      <c r="D19" s="127"/>
      <c r="E19" s="148"/>
      <c r="F19" s="147"/>
      <c r="G19" s="165"/>
    </row>
    <row r="20" spans="1:8" ht="14.4" x14ac:dyDescent="0.25">
      <c r="A20" s="175" t="s">
        <v>91</v>
      </c>
      <c r="B20" s="175" t="s">
        <v>79</v>
      </c>
      <c r="C20" s="176" t="s">
        <v>72</v>
      </c>
      <c r="D20" s="126" t="s">
        <v>80</v>
      </c>
      <c r="E20" s="156"/>
      <c r="F20" s="156" t="s">
        <v>80</v>
      </c>
      <c r="G20" s="163" t="s">
        <v>80</v>
      </c>
    </row>
    <row r="21" spans="1:8" ht="14.4" x14ac:dyDescent="0.25">
      <c r="A21" s="175"/>
      <c r="B21" s="175"/>
      <c r="C21" s="177"/>
      <c r="D21" s="126" t="s">
        <v>81</v>
      </c>
      <c r="E21" s="176" t="s">
        <v>115</v>
      </c>
      <c r="F21" s="149" t="s">
        <v>44</v>
      </c>
      <c r="G21" s="163" t="s">
        <v>44</v>
      </c>
      <c r="H21" s="164" t="s">
        <v>160</v>
      </c>
    </row>
    <row r="22" spans="1:8" ht="14.4" x14ac:dyDescent="0.25">
      <c r="A22" s="175"/>
      <c r="B22" s="175"/>
      <c r="C22" s="178"/>
      <c r="D22" s="126" t="s">
        <v>89</v>
      </c>
      <c r="E22" s="180"/>
      <c r="F22" s="156" t="s">
        <v>161</v>
      </c>
      <c r="G22" s="163" t="s">
        <v>165</v>
      </c>
      <c r="H22" s="164" t="s">
        <v>163</v>
      </c>
    </row>
    <row r="23" spans="1:8" ht="14.4" x14ac:dyDescent="0.3">
      <c r="A23" s="175"/>
      <c r="B23" s="175"/>
      <c r="C23" s="156" t="s">
        <v>92</v>
      </c>
      <c r="D23" s="128" t="s">
        <v>76</v>
      </c>
      <c r="E23" s="156" t="s">
        <v>116</v>
      </c>
      <c r="F23" s="156" t="s">
        <v>42</v>
      </c>
      <c r="G23" s="168" t="s">
        <v>44</v>
      </c>
      <c r="H23" s="164" t="s">
        <v>166</v>
      </c>
    </row>
    <row r="24" spans="1:8" ht="14.4" x14ac:dyDescent="0.3">
      <c r="A24" s="175"/>
      <c r="B24" s="175"/>
      <c r="C24" s="156" t="s">
        <v>90</v>
      </c>
      <c r="D24" s="128" t="s">
        <v>76</v>
      </c>
      <c r="E24" s="156" t="s">
        <v>117</v>
      </c>
      <c r="F24" s="156" t="s">
        <v>42</v>
      </c>
      <c r="G24" s="168" t="s">
        <v>44</v>
      </c>
      <c r="H24" s="164" t="s">
        <v>167</v>
      </c>
    </row>
    <row r="25" spans="1:8" ht="14.4" x14ac:dyDescent="0.3">
      <c r="A25" s="127"/>
      <c r="B25" s="127"/>
      <c r="C25" s="127"/>
      <c r="D25" s="127"/>
      <c r="E25" s="148"/>
      <c r="F25" s="147"/>
      <c r="G25" s="165"/>
    </row>
    <row r="26" spans="1:8" ht="14.4" x14ac:dyDescent="0.25">
      <c r="A26" s="175" t="s">
        <v>93</v>
      </c>
      <c r="B26" s="175" t="s">
        <v>79</v>
      </c>
      <c r="C26" s="175" t="s">
        <v>72</v>
      </c>
      <c r="D26" s="126" t="s">
        <v>80</v>
      </c>
      <c r="E26" s="156"/>
      <c r="F26" s="156" t="s">
        <v>80</v>
      </c>
      <c r="G26" s="163" t="s">
        <v>80</v>
      </c>
    </row>
    <row r="27" spans="1:8" ht="14.4" x14ac:dyDescent="0.25">
      <c r="A27" s="175"/>
      <c r="B27" s="175"/>
      <c r="C27" s="175"/>
      <c r="D27" s="126" t="s">
        <v>94</v>
      </c>
      <c r="E27" s="176" t="s">
        <v>118</v>
      </c>
      <c r="F27" s="149" t="s">
        <v>44</v>
      </c>
      <c r="G27" s="163" t="s">
        <v>44</v>
      </c>
    </row>
    <row r="28" spans="1:8" ht="14.4" x14ac:dyDescent="0.25">
      <c r="A28" s="175"/>
      <c r="B28" s="175"/>
      <c r="C28" s="175"/>
      <c r="D28" s="126" t="s">
        <v>95</v>
      </c>
      <c r="E28" s="180"/>
      <c r="F28" s="156" t="s">
        <v>168</v>
      </c>
      <c r="G28" s="163" t="s">
        <v>162</v>
      </c>
      <c r="H28" s="164" t="s">
        <v>169</v>
      </c>
    </row>
    <row r="29" spans="1:8" ht="14.4" x14ac:dyDescent="0.25">
      <c r="A29" s="175"/>
      <c r="B29" s="175"/>
      <c r="C29" s="175" t="s">
        <v>96</v>
      </c>
      <c r="D29" s="126" t="s">
        <v>94</v>
      </c>
      <c r="E29" s="176" t="s">
        <v>119</v>
      </c>
      <c r="F29" s="149" t="s">
        <v>44</v>
      </c>
      <c r="G29" s="163" t="s">
        <v>44</v>
      </c>
      <c r="H29" s="164" t="s">
        <v>170</v>
      </c>
    </row>
    <row r="30" spans="1:8" ht="14.4" x14ac:dyDescent="0.25">
      <c r="A30" s="175"/>
      <c r="B30" s="175"/>
      <c r="C30" s="175"/>
      <c r="D30" s="126" t="s">
        <v>82</v>
      </c>
      <c r="E30" s="180"/>
      <c r="F30" s="156" t="s">
        <v>155</v>
      </c>
      <c r="G30" s="163" t="s">
        <v>44</v>
      </c>
      <c r="H30" s="164" t="s">
        <v>171</v>
      </c>
    </row>
    <row r="31" spans="1:8" ht="14.4" x14ac:dyDescent="0.3">
      <c r="A31" s="175"/>
      <c r="B31" s="175"/>
      <c r="C31" s="175" t="s">
        <v>97</v>
      </c>
      <c r="D31" s="128" t="s">
        <v>94</v>
      </c>
      <c r="E31" s="176" t="s">
        <v>120</v>
      </c>
      <c r="F31" s="149" t="s">
        <v>44</v>
      </c>
      <c r="G31" s="163" t="s">
        <v>44</v>
      </c>
      <c r="H31" s="164" t="s">
        <v>170</v>
      </c>
    </row>
    <row r="32" spans="1:8" ht="14.4" x14ac:dyDescent="0.3">
      <c r="A32" s="175"/>
      <c r="B32" s="175"/>
      <c r="C32" s="175"/>
      <c r="D32" s="128" t="s">
        <v>82</v>
      </c>
      <c r="E32" s="180"/>
      <c r="F32" s="156" t="s">
        <v>155</v>
      </c>
      <c r="G32" s="163" t="s">
        <v>172</v>
      </c>
      <c r="H32" s="164" t="s">
        <v>171</v>
      </c>
    </row>
    <row r="33" spans="1:8" ht="14.4" x14ac:dyDescent="0.3">
      <c r="A33" s="127"/>
      <c r="B33" s="127"/>
      <c r="C33" s="127"/>
      <c r="D33" s="127"/>
      <c r="E33" s="148"/>
      <c r="F33" s="147"/>
      <c r="G33" s="165"/>
    </row>
    <row r="34" spans="1:8" ht="14.4" x14ac:dyDescent="0.25">
      <c r="A34" s="156" t="s">
        <v>98</v>
      </c>
      <c r="B34" s="156" t="s">
        <v>79</v>
      </c>
      <c r="C34" s="156" t="s">
        <v>72</v>
      </c>
      <c r="D34" s="156" t="s">
        <v>99</v>
      </c>
      <c r="E34" s="156" t="s">
        <v>121</v>
      </c>
      <c r="F34" s="156" t="s">
        <v>173</v>
      </c>
      <c r="G34" s="163" t="s">
        <v>174</v>
      </c>
      <c r="H34" s="166" t="s">
        <v>137</v>
      </c>
    </row>
    <row r="35" spans="1:8" ht="14.4" x14ac:dyDescent="0.3">
      <c r="A35" s="127"/>
      <c r="B35" s="127"/>
      <c r="C35" s="127"/>
      <c r="D35" s="127"/>
      <c r="E35" s="148"/>
      <c r="F35" s="147"/>
      <c r="G35" s="165"/>
    </row>
    <row r="36" spans="1:8" ht="14.4" x14ac:dyDescent="0.25">
      <c r="A36" s="175" t="s">
        <v>100</v>
      </c>
      <c r="B36" s="175" t="s">
        <v>79</v>
      </c>
      <c r="C36" s="175" t="s">
        <v>72</v>
      </c>
      <c r="D36" s="155" t="s">
        <v>80</v>
      </c>
      <c r="E36" s="156"/>
      <c r="F36" s="155" t="s">
        <v>80</v>
      </c>
      <c r="G36" s="169" t="s">
        <v>80</v>
      </c>
    </row>
    <row r="37" spans="1:8" ht="14.4" x14ac:dyDescent="0.25">
      <c r="A37" s="175"/>
      <c r="B37" s="175"/>
      <c r="C37" s="175"/>
      <c r="D37" s="156" t="s">
        <v>94</v>
      </c>
      <c r="E37" s="176">
        <v>105</v>
      </c>
      <c r="F37" s="149" t="s">
        <v>44</v>
      </c>
      <c r="G37" s="163" t="s">
        <v>44</v>
      </c>
      <c r="H37" s="164" t="s">
        <v>175</v>
      </c>
    </row>
    <row r="38" spans="1:8" ht="14.4" x14ac:dyDescent="0.25">
      <c r="A38" s="175"/>
      <c r="B38" s="175"/>
      <c r="C38" s="175"/>
      <c r="D38" s="156" t="s">
        <v>101</v>
      </c>
      <c r="E38" s="180"/>
      <c r="F38" s="156" t="s">
        <v>176</v>
      </c>
      <c r="G38" s="163" t="s">
        <v>172</v>
      </c>
      <c r="H38" s="164" t="s">
        <v>177</v>
      </c>
    </row>
    <row r="39" spans="1:8" ht="14.4" x14ac:dyDescent="0.25">
      <c r="A39" s="175"/>
      <c r="B39" s="175"/>
      <c r="C39" s="156" t="s">
        <v>102</v>
      </c>
      <c r="D39" s="156" t="s">
        <v>76</v>
      </c>
      <c r="E39" s="156" t="s">
        <v>117</v>
      </c>
      <c r="F39" s="156" t="s">
        <v>42</v>
      </c>
      <c r="G39" s="163" t="s">
        <v>44</v>
      </c>
      <c r="H39" s="164" t="s">
        <v>175</v>
      </c>
    </row>
    <row r="40" spans="1:8" ht="14.4" x14ac:dyDescent="0.25">
      <c r="A40" s="175"/>
      <c r="B40" s="175"/>
      <c r="C40" s="156" t="s">
        <v>103</v>
      </c>
      <c r="D40" s="156" t="s">
        <v>76</v>
      </c>
      <c r="E40" s="156" t="s">
        <v>122</v>
      </c>
      <c r="F40" s="156" t="s">
        <v>42</v>
      </c>
      <c r="G40" s="163" t="s">
        <v>43</v>
      </c>
      <c r="H40" s="170" t="s">
        <v>178</v>
      </c>
    </row>
    <row r="41" spans="1:8" ht="14.4" x14ac:dyDescent="0.25">
      <c r="A41" s="175"/>
      <c r="B41" s="175"/>
      <c r="C41" s="175" t="s">
        <v>90</v>
      </c>
      <c r="D41" s="156" t="s">
        <v>94</v>
      </c>
      <c r="E41" s="176" t="s">
        <v>123</v>
      </c>
      <c r="F41" s="149" t="s">
        <v>44</v>
      </c>
      <c r="G41" s="163" t="s">
        <v>44</v>
      </c>
      <c r="H41" s="164" t="s">
        <v>179</v>
      </c>
    </row>
    <row r="42" spans="1:8" ht="14.4" x14ac:dyDescent="0.25">
      <c r="A42" s="175"/>
      <c r="B42" s="175"/>
      <c r="C42" s="175"/>
      <c r="D42" s="156" t="s">
        <v>76</v>
      </c>
      <c r="E42" s="180"/>
      <c r="F42" s="156" t="s">
        <v>42</v>
      </c>
      <c r="G42" s="163" t="s">
        <v>44</v>
      </c>
      <c r="H42" s="171" t="s">
        <v>138</v>
      </c>
    </row>
    <row r="43" spans="1:8" ht="14.4" x14ac:dyDescent="0.3">
      <c r="A43" s="127"/>
      <c r="B43" s="127"/>
      <c r="C43" s="127"/>
      <c r="D43" s="127"/>
      <c r="E43" s="148"/>
      <c r="F43" s="147"/>
      <c r="G43" s="165"/>
    </row>
    <row r="44" spans="1:8" ht="14.4" x14ac:dyDescent="0.25">
      <c r="A44" s="156" t="s">
        <v>104</v>
      </c>
      <c r="B44" s="156" t="s">
        <v>83</v>
      </c>
      <c r="C44" s="156" t="s">
        <v>72</v>
      </c>
      <c r="D44" s="156" t="s">
        <v>87</v>
      </c>
      <c r="E44" s="150" t="s">
        <v>113</v>
      </c>
      <c r="F44" s="156" t="s">
        <v>144</v>
      </c>
      <c r="G44" s="163" t="s">
        <v>144</v>
      </c>
      <c r="H44" s="166" t="s">
        <v>136</v>
      </c>
    </row>
    <row r="45" spans="1:8" ht="14.4" x14ac:dyDescent="0.3">
      <c r="A45" s="127"/>
      <c r="B45" s="127"/>
      <c r="C45" s="127"/>
      <c r="D45" s="127"/>
      <c r="E45" s="148"/>
      <c r="F45" s="127"/>
      <c r="G45" s="172"/>
    </row>
    <row r="46" spans="1:8" ht="14.4" x14ac:dyDescent="0.3">
      <c r="A46" s="127"/>
      <c r="B46" s="127"/>
      <c r="C46" s="127"/>
      <c r="D46" s="127"/>
      <c r="E46" s="148" t="s">
        <v>124</v>
      </c>
      <c r="F46" s="148">
        <v>43</v>
      </c>
      <c r="G46" s="173">
        <v>24</v>
      </c>
    </row>
    <row r="47" spans="1:8" ht="14.4" x14ac:dyDescent="0.3">
      <c r="A47" s="127"/>
      <c r="B47" s="127"/>
      <c r="C47" s="127"/>
      <c r="D47" s="127"/>
      <c r="E47" s="148" t="s">
        <v>125</v>
      </c>
      <c r="F47" s="148">
        <v>0</v>
      </c>
      <c r="G47" s="173">
        <v>0</v>
      </c>
    </row>
    <row r="48" spans="1:8" ht="14.4" x14ac:dyDescent="0.3">
      <c r="A48" s="127"/>
      <c r="B48" s="127"/>
      <c r="C48" s="127"/>
      <c r="D48" s="127"/>
      <c r="E48" s="148" t="s">
        <v>126</v>
      </c>
      <c r="F48" s="148">
        <v>2</v>
      </c>
      <c r="G48" s="173">
        <v>2</v>
      </c>
    </row>
    <row r="49" spans="1:7" ht="14.4" x14ac:dyDescent="0.3">
      <c r="A49" s="127"/>
      <c r="B49" s="127"/>
      <c r="C49" s="127"/>
      <c r="D49" s="127"/>
      <c r="E49" s="148"/>
      <c r="F49" s="127"/>
      <c r="G49" s="172"/>
    </row>
    <row r="50" spans="1:7" ht="14.4" x14ac:dyDescent="0.3">
      <c r="A50" s="175" t="s">
        <v>67</v>
      </c>
      <c r="B50" s="156" t="s">
        <v>79</v>
      </c>
      <c r="C50" s="129"/>
      <c r="D50" s="129" t="s">
        <v>69</v>
      </c>
      <c r="E50" s="148"/>
      <c r="F50" s="129" t="s">
        <v>69</v>
      </c>
      <c r="G50" s="168" t="s">
        <v>69</v>
      </c>
    </row>
    <row r="51" spans="1:7" ht="14.4" x14ac:dyDescent="0.3">
      <c r="A51" s="179"/>
      <c r="B51" s="156" t="s">
        <v>83</v>
      </c>
      <c r="C51" s="129"/>
      <c r="D51" s="129" t="s">
        <v>70</v>
      </c>
      <c r="E51" s="148"/>
      <c r="F51" s="129" t="s">
        <v>70</v>
      </c>
      <c r="G51" s="168" t="s">
        <v>70</v>
      </c>
    </row>
    <row r="52" spans="1:7" ht="14.4" x14ac:dyDescent="0.3">
      <c r="A52" s="179"/>
      <c r="B52" s="157" t="s">
        <v>105</v>
      </c>
      <c r="C52" s="129"/>
      <c r="D52" s="129" t="s">
        <v>106</v>
      </c>
      <c r="E52" s="148"/>
      <c r="F52" s="129" t="s">
        <v>106</v>
      </c>
      <c r="G52" s="168" t="s">
        <v>106</v>
      </c>
    </row>
    <row r="53" spans="1:7" ht="14.4" x14ac:dyDescent="0.3">
      <c r="A53" s="127"/>
      <c r="C53" s="127"/>
      <c r="D53" s="127"/>
      <c r="E53" s="148"/>
      <c r="F53" s="127"/>
      <c r="G53" s="172"/>
    </row>
    <row r="54" spans="1:7" ht="12.75" customHeight="1" x14ac:dyDescent="0.25"/>
    <row r="55" spans="1:7" ht="12.75" customHeight="1" x14ac:dyDescent="0.25">
      <c r="A55" s="152" t="s">
        <v>128</v>
      </c>
    </row>
    <row r="56" spans="1:7" x14ac:dyDescent="0.25">
      <c r="A56" s="152" t="s">
        <v>129</v>
      </c>
    </row>
  </sheetData>
  <mergeCells count="37">
    <mergeCell ref="G7:G8"/>
    <mergeCell ref="F7:F8"/>
    <mergeCell ref="E21:E22"/>
    <mergeCell ref="E27:E28"/>
    <mergeCell ref="E29:E30"/>
    <mergeCell ref="E31:E32"/>
    <mergeCell ref="E41:E42"/>
    <mergeCell ref="E37:E38"/>
    <mergeCell ref="E3:E4"/>
    <mergeCell ref="E7:E8"/>
    <mergeCell ref="E10:E11"/>
    <mergeCell ref="E16:E17"/>
    <mergeCell ref="A36:A42"/>
    <mergeCell ref="B36:B42"/>
    <mergeCell ref="C36:C38"/>
    <mergeCell ref="C41:C42"/>
    <mergeCell ref="A50:A52"/>
    <mergeCell ref="A20:A24"/>
    <mergeCell ref="B20:B24"/>
    <mergeCell ref="C20:C22"/>
    <mergeCell ref="A26:A32"/>
    <mergeCell ref="B26:B32"/>
    <mergeCell ref="C26:C28"/>
    <mergeCell ref="C29:C30"/>
    <mergeCell ref="C31:C32"/>
    <mergeCell ref="A10:A11"/>
    <mergeCell ref="B10:B11"/>
    <mergeCell ref="C10:C11"/>
    <mergeCell ref="A15:A18"/>
    <mergeCell ref="B15:B18"/>
    <mergeCell ref="C15:C17"/>
    <mergeCell ref="A2:A4"/>
    <mergeCell ref="B2:B4"/>
    <mergeCell ref="C2:C4"/>
    <mergeCell ref="A6:A8"/>
    <mergeCell ref="B6:B8"/>
    <mergeCell ref="C6:C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45A7B8A1F0304FB0FF4F330B22DC9A" ma:contentTypeVersion="8" ma:contentTypeDescription="Create a new document." ma:contentTypeScope="" ma:versionID="d665121e1a9e849c95eeafb073ac37dc">
  <xsd:schema xmlns:xsd="http://www.w3.org/2001/XMLSchema" xmlns:xs="http://www.w3.org/2001/XMLSchema" xmlns:p="http://schemas.microsoft.com/office/2006/metadata/properties" xmlns:ns3="51ee3257-167d-473d-ac10-db2e7ac91b84" targetNamespace="http://schemas.microsoft.com/office/2006/metadata/properties" ma:root="true" ma:fieldsID="9fec307554801564994c7c089a1950f5" ns3:_="">
    <xsd:import namespace="51ee3257-167d-473d-ac10-db2e7ac91b8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ee3257-167d-473d-ac10-db2e7ac91b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32AAD0-8A31-4607-A2FD-027C0BC90F54}">
  <ds:schemaRefs>
    <ds:schemaRef ds:uri="http://schemas.microsoft.com/sharepoint/v3/contenttype/forms"/>
  </ds:schemaRefs>
</ds:datastoreItem>
</file>

<file path=customXml/itemProps2.xml><?xml version="1.0" encoding="utf-8"?>
<ds:datastoreItem xmlns:ds="http://schemas.openxmlformats.org/officeDocument/2006/customXml" ds:itemID="{EBB6C6C0-2E81-4AF6-A4EE-F57C3319B99E}">
  <ds:schemaRefs>
    <ds:schemaRef ds:uri="http://schemas.microsoft.com/office/2006/metadata/properties"/>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51ee3257-167d-473d-ac10-db2e7ac91b84"/>
    <ds:schemaRef ds:uri="http://www.w3.org/XML/1998/namespace"/>
    <ds:schemaRef ds:uri="http://purl.org/dc/dcmitype/"/>
  </ds:schemaRefs>
</ds:datastoreItem>
</file>

<file path=customXml/itemProps3.xml><?xml version="1.0" encoding="utf-8"?>
<ds:datastoreItem xmlns:ds="http://schemas.openxmlformats.org/officeDocument/2006/customXml" ds:itemID="{594FCE5C-F346-4CEF-9730-702544CC87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ee3257-167d-473d-ac10-db2e7ac91b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Ordering Instructions</vt:lpstr>
      <vt:lpstr>5G Multi-rate-Switch for Switch</vt:lpstr>
      <vt:lpstr>Current Equipment</vt:lpstr>
      <vt:lpstr>'5G Multi-rate-Switch for Switch'!Print_Area</vt:lpstr>
    </vt:vector>
  </TitlesOfParts>
  <Company>Enterasys Networks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jeffford</dc:creator>
  <cp:lastModifiedBy>Jeffrey Ford Jr</cp:lastModifiedBy>
  <cp:lastPrinted>2014-03-05T15:56:10Z</cp:lastPrinted>
  <dcterms:created xsi:type="dcterms:W3CDTF">2004-09-02T17:08:45Z</dcterms:created>
  <dcterms:modified xsi:type="dcterms:W3CDTF">2023-03-08T12:27:47Z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0x0101006845A7B8A1F0304FB0FF4F330B22DC9A</vt:lpwstr>
  </property>
  <property fmtid="{D5CDD505-2E9C-101B-9397-08002B2CF9AE}" pid="3" name="MSIP_Label_877bdbf1-929b-4e0c-8985-1cdcb01f00a6_Enabled">
    <vt:lpwstr>true</vt:lpwstr>
  </property>
  <property fmtid="{D5CDD505-2E9C-101B-9397-08002B2CF9AE}" pid="4" name="MSIP_Label_877bdbf1-929b-4e0c-8985-1cdcb01f00a6_SetDate">
    <vt:lpwstr>2021-01-29T14:34:11Z</vt:lpwstr>
  </property>
  <property fmtid="{D5CDD505-2E9C-101B-9397-08002B2CF9AE}" pid="5" name="MSIP_Label_877bdbf1-929b-4e0c-8985-1cdcb01f00a6_Method">
    <vt:lpwstr>Privileged</vt:lpwstr>
  </property>
  <property fmtid="{D5CDD505-2E9C-101B-9397-08002B2CF9AE}" pid="6" name="MSIP_Label_877bdbf1-929b-4e0c-8985-1cdcb01f00a6_Name">
    <vt:lpwstr>877bdbf1-929b-4e0c-8985-1cdcb01f00a6</vt:lpwstr>
  </property>
  <property fmtid="{D5CDD505-2E9C-101B-9397-08002B2CF9AE}" pid="7" name="MSIP_Label_877bdbf1-929b-4e0c-8985-1cdcb01f00a6_SiteId">
    <vt:lpwstr>fc8c2bf6-914d-4c1f-b352-46a9adb87030</vt:lpwstr>
  </property>
  <property fmtid="{D5CDD505-2E9C-101B-9397-08002B2CF9AE}" pid="8" name="MSIP_Label_877bdbf1-929b-4e0c-8985-1cdcb01f00a6_ActionId">
    <vt:lpwstr>6d688d00-4e30-475f-8e1f-242829fe3950</vt:lpwstr>
  </property>
  <property fmtid="{D5CDD505-2E9C-101B-9397-08002B2CF9AE}" pid="9" name="MSIP_Label_877bdbf1-929b-4e0c-8985-1cdcb01f00a6_ContentBits">
    <vt:lpwstr>0</vt:lpwstr>
  </property>
</Properties>
</file>