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EA1DD260-A4E9-4637-9016-514A1C0D89B6}" xr6:coauthVersionLast="47" xr6:coauthVersionMax="47" xr10:uidLastSave="{00000000-0000-0000-0000-000000000000}"/>
  <bookViews>
    <workbookView xWindow="7335" yWindow="5805" windowWidth="13725" windowHeight="13365" xr2:uid="{00000000-000D-0000-FFFF-FFFF00000000}"/>
  </bookViews>
  <sheets>
    <sheet name="Actual budge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5" l="1"/>
  <c r="E44" i="5" s="1"/>
  <c r="G40" i="5" l="1"/>
  <c r="G39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0" i="5"/>
  <c r="G19" i="5"/>
  <c r="G18" i="5"/>
  <c r="G17" i="5"/>
  <c r="F42" i="5"/>
  <c r="F13" i="5"/>
</calcChain>
</file>

<file path=xl/sharedStrings.xml><?xml version="1.0" encoding="utf-8"?>
<sst xmlns="http://schemas.openxmlformats.org/spreadsheetml/2006/main" count="42" uniqueCount="42">
  <si>
    <t>31111 · MEMBERSHIPS</t>
  </si>
  <si>
    <t>40110 · CERTIFIED PERSONNEL</t>
  </si>
  <si>
    <t>40130 · CLASSIFIED PERSONNEL</t>
  </si>
  <si>
    <t>40221 · SOC SEC TAX</t>
  </si>
  <si>
    <t>40222 · MEDICARE TAX</t>
  </si>
  <si>
    <t>40231 · TEACHER RETIREMENT</t>
  </si>
  <si>
    <t>40232 · COUNTY RETIREMENT</t>
  </si>
  <si>
    <t>40253 · UNEMPLOYMENT</t>
  </si>
  <si>
    <t>40260 · WORKERS COMPENSATION</t>
  </si>
  <si>
    <t>40320 · EDUCATIONAL SERVICES</t>
  </si>
  <si>
    <t>40330 · OTHER PROFESSIONAL SERVICES</t>
  </si>
  <si>
    <t>40340 · TECHNICAL SERVICES</t>
  </si>
  <si>
    <t>40531 · POSTAGE</t>
  </si>
  <si>
    <t>40532 · TELEPHONE</t>
  </si>
  <si>
    <t>40550 · PRINTING</t>
  </si>
  <si>
    <t>40580 · TRAVEL</t>
  </si>
  <si>
    <t>40610 · SUPPLIES</t>
  </si>
  <si>
    <t>40640 · BOOKS/PERIODICALS</t>
  </si>
  <si>
    <t>40648 · SOFTWARE/SOFTWARE MAINT</t>
  </si>
  <si>
    <t>40734 · COMPUTERS</t>
  </si>
  <si>
    <t>40810 · DUES AND FEES</t>
  </si>
  <si>
    <t>31510 · INTEREST</t>
  </si>
  <si>
    <t>31981 · KEDC REBATE (KPC)</t>
  </si>
  <si>
    <t>40339 · REGISTRATION FEE</t>
  </si>
  <si>
    <t>40440 · POSTAGE MACHINE RENTAL</t>
  </si>
  <si>
    <t>EXPENSES</t>
  </si>
  <si>
    <t>31800 - LOCAL GRANT RECEIPTS</t>
  </si>
  <si>
    <t>2017-18 actual</t>
  </si>
  <si>
    <t>diff</t>
  </si>
  <si>
    <t>$40,000 in PD Accounts</t>
  </si>
  <si>
    <t>approx balance of $750,000 is more appropriate</t>
  </si>
  <si>
    <t>$943,186 beginning balance but $140,000 of that is RSP that is in their budget for this year.</t>
  </si>
  <si>
    <t>INCOME - Beg Bal</t>
  </si>
  <si>
    <t>40933 - INDIRECT COST</t>
  </si>
  <si>
    <t>40441 - RENT</t>
  </si>
  <si>
    <t>40233 · HEALTH INS</t>
  </si>
  <si>
    <t>Total Budget</t>
  </si>
  <si>
    <t>Proposed Budget 2023-24</t>
  </si>
  <si>
    <t>31310 - SLOTS/TUITION/BUY-IN</t>
  </si>
  <si>
    <t>Total Expenses</t>
  </si>
  <si>
    <t>34500 - FEDERAL GRANT RECEIPTS</t>
  </si>
  <si>
    <t>IDEA-B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</si>
</sst>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9" fontId="3" fillId="0" borderId="1" xfId="0" applyNumberFormat="1" applyFont="1" applyBorder="1"/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44" fontId="2" fillId="0" borderId="0" xfId="0" applyNumberFormat="1" applyFont="1"/>
    <xf numFmtId="44" fontId="2" fillId="0" borderId="1" xfId="0" applyNumberFormat="1" applyFont="1" applyBorder="1"/>
    <xf numFmtId="44" fontId="6" fillId="0" borderId="1" xfId="0" applyNumberFormat="1" applyFont="1" applyBorder="1"/>
    <xf numFmtId="44" fontId="4" fillId="0" borderId="1" xfId="1" applyFont="1" applyFill="1" applyBorder="1"/>
    <xf numFmtId="0" fontId="8" fillId="0" borderId="1" xfId="0" applyFont="1" applyBorder="1"/>
    <xf numFmtId="0" fontId="3" fillId="0" borderId="1" xfId="0" applyFont="1" applyBorder="1"/>
    <xf numFmtId="44" fontId="7" fillId="0" borderId="0" xfId="0" applyNumberFormat="1" applyFont="1"/>
    <xf numFmtId="49" fontId="3" fillId="0" borderId="3" xfId="0" applyNumberFormat="1" applyFont="1" applyBorder="1"/>
    <xf numFmtId="0" fontId="8" fillId="0" borderId="2" xfId="0" applyFont="1" applyBorder="1"/>
    <xf numFmtId="44" fontId="6" fillId="0" borderId="0" xfId="0" applyNumberFormat="1" applyFont="1"/>
    <xf numFmtId="44" fontId="4" fillId="0" borderId="0" xfId="1" applyFont="1" applyBorder="1"/>
    <xf numFmtId="44" fontId="4" fillId="0" borderId="0" xfId="1" applyFont="1" applyFill="1" applyBorder="1"/>
    <xf numFmtId="44" fontId="9" fillId="0" borderId="0" xfId="0" applyNumberFormat="1" applyFont="1"/>
    <xf numFmtId="44" fontId="6" fillId="0" borderId="2" xfId="0" applyNumberFormat="1" applyFont="1" applyBorder="1"/>
    <xf numFmtId="44" fontId="2" fillId="0" borderId="3" xfId="0" applyNumberFormat="1" applyFont="1" applyBorder="1"/>
    <xf numFmtId="0" fontId="6" fillId="0" borderId="3" xfId="0" applyFont="1" applyBorder="1"/>
    <xf numFmtId="44" fontId="6" fillId="0" borderId="3" xfId="0" applyNumberFormat="1" applyFont="1" applyBorder="1"/>
    <xf numFmtId="0" fontId="0" fillId="0" borderId="4" xfId="0" applyBorder="1"/>
    <xf numFmtId="44" fontId="2" fillId="0" borderId="0" xfId="0" applyNumberFormat="1" applyFont="1" applyAlignment="1">
      <alignment wrapText="1"/>
    </xf>
    <xf numFmtId="0" fontId="8" fillId="0" borderId="0" xfId="0" applyFont="1"/>
    <xf numFmtId="44" fontId="4" fillId="2" borderId="1" xfId="1" applyFont="1" applyFill="1" applyBorder="1"/>
    <xf numFmtId="0" fontId="4" fillId="0" borderId="0" xfId="1" applyNumberFormat="1" applyFont="1" applyBorder="1"/>
    <xf numFmtId="0" fontId="4" fillId="0" borderId="0" xfId="1" applyNumberFormat="1" applyFont="1" applyFill="1" applyBorder="1"/>
    <xf numFmtId="44" fontId="8" fillId="0" borderId="0" xfId="0" applyNumberFormat="1" applyFont="1"/>
    <xf numFmtId="44" fontId="10" fillId="2" borderId="1" xfId="1" applyFont="1" applyFill="1" applyBorder="1"/>
    <xf numFmtId="44" fontId="10" fillId="0" borderId="1" xfId="1" applyFont="1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Normal="100" workbookViewId="0">
      <selection activeCell="H42" sqref="H42"/>
    </sheetView>
  </sheetViews>
  <sheetFormatPr defaultRowHeight="15" x14ac:dyDescent="0.25"/>
  <cols>
    <col min="1" max="2" width="14.85546875" customWidth="1"/>
    <col min="3" max="3" width="4.42578125" customWidth="1"/>
    <col min="4" max="4" width="39.7109375" customWidth="1"/>
    <col min="5" max="5" width="19.42578125" style="3" customWidth="1"/>
    <col min="6" max="6" width="16.28515625" style="3" hidden="1" customWidth="1"/>
    <col min="7" max="7" width="15" style="3" hidden="1" customWidth="1"/>
    <col min="8" max="8" width="39.140625" style="3" customWidth="1"/>
    <col min="9" max="9" width="18.5703125" customWidth="1"/>
    <col min="10" max="10" width="19.42578125" customWidth="1"/>
  </cols>
  <sheetData>
    <row r="1" spans="4:8" ht="23.25" x14ac:dyDescent="0.35">
      <c r="D1" s="31" t="s">
        <v>41</v>
      </c>
      <c r="E1" s="31"/>
      <c r="F1" s="3" t="s">
        <v>27</v>
      </c>
      <c r="G1" s="3" t="s">
        <v>28</v>
      </c>
    </row>
    <row r="3" spans="4:8" x14ac:dyDescent="0.25">
      <c r="D3" s="32" t="s">
        <v>37</v>
      </c>
      <c r="E3" s="32"/>
      <c r="F3" s="4"/>
      <c r="G3" s="4"/>
      <c r="H3" s="4"/>
    </row>
    <row r="4" spans="4:8" x14ac:dyDescent="0.25">
      <c r="D4" s="1"/>
      <c r="E4" s="5"/>
      <c r="F4" s="5"/>
      <c r="G4" s="5"/>
      <c r="H4" s="5"/>
    </row>
    <row r="5" spans="4:8" x14ac:dyDescent="0.25">
      <c r="D5" s="2" t="s">
        <v>32</v>
      </c>
      <c r="E5" s="6">
        <v>1037850</v>
      </c>
      <c r="F5" s="5"/>
      <c r="G5" s="5"/>
      <c r="H5" s="5"/>
    </row>
    <row r="6" spans="4:8" ht="16.149999999999999" customHeight="1" x14ac:dyDescent="0.25">
      <c r="D6" s="2" t="s">
        <v>0</v>
      </c>
      <c r="E6" s="6"/>
      <c r="F6" s="23">
        <v>109777.2</v>
      </c>
      <c r="G6" s="23"/>
      <c r="H6" s="5"/>
    </row>
    <row r="7" spans="4:8" x14ac:dyDescent="0.25">
      <c r="D7" s="2"/>
      <c r="E7" s="6"/>
      <c r="F7" s="5">
        <v>13000</v>
      </c>
      <c r="G7" s="5"/>
      <c r="H7" s="5"/>
    </row>
    <row r="8" spans="4:8" x14ac:dyDescent="0.25">
      <c r="D8" s="2" t="s">
        <v>38</v>
      </c>
      <c r="E8" s="6"/>
      <c r="F8" s="5"/>
      <c r="G8" s="5"/>
      <c r="H8" s="5"/>
    </row>
    <row r="9" spans="4:8" x14ac:dyDescent="0.25">
      <c r="D9" s="2" t="s">
        <v>21</v>
      </c>
      <c r="E9" s="6"/>
      <c r="F9" s="5">
        <v>13860</v>
      </c>
      <c r="G9" s="5"/>
      <c r="H9" s="5"/>
    </row>
    <row r="10" spans="4:8" x14ac:dyDescent="0.25">
      <c r="D10" s="2" t="s">
        <v>26</v>
      </c>
      <c r="E10" s="6"/>
      <c r="F10" s="5">
        <v>61750</v>
      </c>
      <c r="G10" s="5"/>
      <c r="H10" s="5"/>
    </row>
    <row r="11" spans="4:8" x14ac:dyDescent="0.25">
      <c r="D11" s="2" t="s">
        <v>22</v>
      </c>
      <c r="E11" s="6"/>
      <c r="F11" s="5">
        <v>47219</v>
      </c>
      <c r="G11" s="5"/>
      <c r="H11" s="5"/>
    </row>
    <row r="12" spans="4:8" x14ac:dyDescent="0.25">
      <c r="D12" s="2" t="s">
        <v>40</v>
      </c>
      <c r="E12" s="19"/>
      <c r="F12" s="5"/>
      <c r="G12" s="5"/>
      <c r="H12" s="5"/>
    </row>
    <row r="13" spans="4:8" x14ac:dyDescent="0.25">
      <c r="D13" s="20" t="s">
        <v>36</v>
      </c>
      <c r="E13" s="21">
        <v>1037850</v>
      </c>
      <c r="F13" s="14">
        <f>SUM(F6:F11)</f>
        <v>245606.2</v>
      </c>
      <c r="G13" s="14"/>
      <c r="H13" s="14"/>
    </row>
    <row r="14" spans="4:8" x14ac:dyDescent="0.25">
      <c r="D14" s="9"/>
      <c r="E14" s="7"/>
      <c r="F14" s="14"/>
      <c r="G14" s="14"/>
      <c r="H14" s="14"/>
    </row>
    <row r="15" spans="4:8" ht="15.75" thickBot="1" x14ac:dyDescent="0.3">
      <c r="D15" s="13"/>
      <c r="E15" s="18"/>
      <c r="F15" s="14"/>
      <c r="G15" s="14"/>
      <c r="H15" s="14"/>
    </row>
    <row r="16" spans="4:8" x14ac:dyDescent="0.25">
      <c r="D16" s="12" t="s">
        <v>25</v>
      </c>
      <c r="E16" s="19"/>
      <c r="F16" s="5"/>
      <c r="G16" s="5"/>
      <c r="H16" s="5"/>
    </row>
    <row r="17" spans="4:8" x14ac:dyDescent="0.25">
      <c r="D17" s="2" t="s">
        <v>1</v>
      </c>
      <c r="E17" s="8">
        <v>569671.87</v>
      </c>
      <c r="F17" s="15">
        <v>204647</v>
      </c>
      <c r="G17" s="15">
        <f>SUM(E17-F17)</f>
        <v>365024.87</v>
      </c>
      <c r="H17" s="15"/>
    </row>
    <row r="18" spans="4:8" x14ac:dyDescent="0.25">
      <c r="D18" s="2" t="s">
        <v>2</v>
      </c>
      <c r="E18" s="8">
        <v>59377.15</v>
      </c>
      <c r="F18" s="15">
        <v>137189</v>
      </c>
      <c r="G18" s="15">
        <f>SUM(E18-F18)</f>
        <v>-77811.850000000006</v>
      </c>
      <c r="H18" s="15"/>
    </row>
    <row r="19" spans="4:8" x14ac:dyDescent="0.25">
      <c r="D19" s="2" t="s">
        <v>3</v>
      </c>
      <c r="E19" s="8">
        <v>3681.38</v>
      </c>
      <c r="F19" s="15">
        <v>8561</v>
      </c>
      <c r="G19" s="15">
        <f>SUM(E19-F19)</f>
        <v>-4879.62</v>
      </c>
      <c r="H19" s="15"/>
    </row>
    <row r="20" spans="4:8" x14ac:dyDescent="0.25">
      <c r="D20" s="2" t="s">
        <v>4</v>
      </c>
      <c r="E20" s="8">
        <v>9121.2099999999991</v>
      </c>
      <c r="F20" s="15">
        <v>4786</v>
      </c>
      <c r="G20" s="15">
        <f t="shared" ref="G20:G40" si="0">SUM(E20-F20)</f>
        <v>4335.2099999999991</v>
      </c>
      <c r="H20" s="15"/>
    </row>
    <row r="21" spans="4:8" x14ac:dyDescent="0.25">
      <c r="D21" s="2" t="s">
        <v>35</v>
      </c>
      <c r="E21" s="8">
        <v>69301.16</v>
      </c>
      <c r="F21" s="15"/>
      <c r="G21" s="15"/>
      <c r="H21" s="15"/>
    </row>
    <row r="22" spans="4:8" x14ac:dyDescent="0.25">
      <c r="D22" s="2" t="s">
        <v>5</v>
      </c>
      <c r="E22" s="8">
        <v>91745.66</v>
      </c>
      <c r="F22" s="15">
        <v>6708</v>
      </c>
      <c r="G22" s="15">
        <f t="shared" si="0"/>
        <v>85037.66</v>
      </c>
      <c r="H22" s="15"/>
    </row>
    <row r="23" spans="4:8" x14ac:dyDescent="0.25">
      <c r="D23" s="2" t="s">
        <v>6</v>
      </c>
      <c r="E23" s="8">
        <v>8685.2000000000007</v>
      </c>
      <c r="F23" s="15">
        <v>25512</v>
      </c>
      <c r="G23" s="15">
        <f t="shared" si="0"/>
        <v>-16826.8</v>
      </c>
      <c r="H23" s="26"/>
    </row>
    <row r="24" spans="4:8" x14ac:dyDescent="0.25">
      <c r="D24" s="2" t="s">
        <v>7</v>
      </c>
      <c r="E24" s="8">
        <v>507</v>
      </c>
      <c r="F24" s="15">
        <v>7247</v>
      </c>
      <c r="G24" s="15">
        <f t="shared" si="0"/>
        <v>-6740</v>
      </c>
      <c r="H24" s="26"/>
    </row>
    <row r="25" spans="4:8" x14ac:dyDescent="0.25">
      <c r="D25" s="2" t="s">
        <v>8</v>
      </c>
      <c r="E25" s="8">
        <v>1572.62</v>
      </c>
      <c r="F25" s="15">
        <v>1290</v>
      </c>
      <c r="G25" s="15">
        <f t="shared" si="0"/>
        <v>282.61999999999989</v>
      </c>
      <c r="H25" s="26"/>
    </row>
    <row r="26" spans="4:8" x14ac:dyDescent="0.25">
      <c r="D26" s="2" t="s">
        <v>9</v>
      </c>
      <c r="E26" s="25">
        <v>28000</v>
      </c>
      <c r="F26" s="16">
        <v>0</v>
      </c>
      <c r="G26" s="15">
        <f t="shared" si="0"/>
        <v>28000</v>
      </c>
      <c r="H26" s="27"/>
    </row>
    <row r="27" spans="4:8" x14ac:dyDescent="0.25">
      <c r="D27" s="2" t="s">
        <v>10</v>
      </c>
      <c r="E27" s="29">
        <v>3000</v>
      </c>
      <c r="F27" s="16">
        <v>10388</v>
      </c>
      <c r="G27" s="15">
        <f t="shared" si="0"/>
        <v>-7388</v>
      </c>
      <c r="H27" s="27"/>
    </row>
    <row r="28" spans="4:8" x14ac:dyDescent="0.25">
      <c r="D28" s="2" t="s">
        <v>23</v>
      </c>
      <c r="E28" s="25">
        <v>13000</v>
      </c>
      <c r="F28" s="16">
        <v>8260</v>
      </c>
      <c r="G28" s="15">
        <f t="shared" si="0"/>
        <v>4740</v>
      </c>
      <c r="H28" s="27"/>
    </row>
    <row r="29" spans="4:8" x14ac:dyDescent="0.25">
      <c r="D29" s="2" t="s">
        <v>11</v>
      </c>
      <c r="E29" s="25">
        <v>5000</v>
      </c>
      <c r="F29" s="16">
        <v>13469</v>
      </c>
      <c r="G29" s="15">
        <f t="shared" si="0"/>
        <v>-8469</v>
      </c>
      <c r="H29" s="27"/>
    </row>
    <row r="30" spans="4:8" x14ac:dyDescent="0.25">
      <c r="D30" s="2" t="s">
        <v>24</v>
      </c>
      <c r="E30" s="8">
        <v>250</v>
      </c>
      <c r="F30" s="16">
        <v>566</v>
      </c>
      <c r="G30" s="15">
        <f t="shared" si="0"/>
        <v>-316</v>
      </c>
      <c r="H30" s="16"/>
    </row>
    <row r="31" spans="4:8" x14ac:dyDescent="0.25">
      <c r="D31" s="2" t="s">
        <v>12</v>
      </c>
      <c r="E31" s="8">
        <v>500</v>
      </c>
      <c r="F31" s="16">
        <v>1537</v>
      </c>
      <c r="G31" s="15">
        <f t="shared" si="0"/>
        <v>-1037</v>
      </c>
      <c r="H31" s="16"/>
    </row>
    <row r="32" spans="4:8" x14ac:dyDescent="0.25">
      <c r="D32" s="2" t="s">
        <v>13</v>
      </c>
      <c r="E32" s="8">
        <v>5000</v>
      </c>
      <c r="F32" s="16">
        <v>8009</v>
      </c>
      <c r="G32" s="15">
        <f t="shared" si="0"/>
        <v>-3009</v>
      </c>
      <c r="H32" s="16"/>
    </row>
    <row r="33" spans="1:8" x14ac:dyDescent="0.25">
      <c r="D33" s="2" t="s">
        <v>14</v>
      </c>
      <c r="E33" s="8">
        <v>3000</v>
      </c>
      <c r="F33" s="16">
        <v>2324</v>
      </c>
      <c r="G33" s="15">
        <f t="shared" si="0"/>
        <v>676</v>
      </c>
      <c r="H33" s="16"/>
    </row>
    <row r="34" spans="1:8" x14ac:dyDescent="0.25">
      <c r="D34" s="2" t="s">
        <v>15</v>
      </c>
      <c r="E34" s="30">
        <v>20000</v>
      </c>
      <c r="F34" s="16">
        <v>31800</v>
      </c>
      <c r="G34" s="15">
        <f t="shared" si="0"/>
        <v>-11800</v>
      </c>
      <c r="H34" s="16"/>
    </row>
    <row r="35" spans="1:8" x14ac:dyDescent="0.25">
      <c r="D35" s="2" t="s">
        <v>16</v>
      </c>
      <c r="E35" s="30">
        <v>15022.75</v>
      </c>
      <c r="F35" s="16">
        <v>20872</v>
      </c>
      <c r="G35" s="15">
        <f t="shared" si="0"/>
        <v>-5849.25</v>
      </c>
      <c r="H35" s="16"/>
    </row>
    <row r="36" spans="1:8" x14ac:dyDescent="0.25">
      <c r="D36" s="2" t="s">
        <v>17</v>
      </c>
      <c r="E36" s="8">
        <v>10000</v>
      </c>
      <c r="F36" s="15">
        <v>31</v>
      </c>
      <c r="G36" s="15">
        <f t="shared" si="0"/>
        <v>9969</v>
      </c>
      <c r="H36" s="15"/>
    </row>
    <row r="37" spans="1:8" x14ac:dyDescent="0.25">
      <c r="D37" s="2" t="s">
        <v>18</v>
      </c>
      <c r="E37" s="8">
        <v>1500</v>
      </c>
      <c r="F37" s="15">
        <v>5432</v>
      </c>
      <c r="G37" s="15">
        <f t="shared" si="0"/>
        <v>-3932</v>
      </c>
      <c r="H37" s="15"/>
    </row>
    <row r="38" spans="1:8" x14ac:dyDescent="0.25">
      <c r="D38" s="2" t="s">
        <v>34</v>
      </c>
      <c r="E38" s="8">
        <v>40000</v>
      </c>
      <c r="F38" s="15"/>
      <c r="G38" s="15"/>
      <c r="H38" s="15"/>
    </row>
    <row r="39" spans="1:8" x14ac:dyDescent="0.25">
      <c r="D39" s="10" t="s">
        <v>19</v>
      </c>
      <c r="E39" s="6">
        <v>3000</v>
      </c>
      <c r="F39" s="5">
        <v>1792</v>
      </c>
      <c r="G39" s="15">
        <f t="shared" si="0"/>
        <v>1208</v>
      </c>
      <c r="H39" s="27"/>
    </row>
    <row r="40" spans="1:8" x14ac:dyDescent="0.25">
      <c r="D40" s="9" t="s">
        <v>20</v>
      </c>
      <c r="E40" s="8">
        <v>3000</v>
      </c>
      <c r="F40" s="15">
        <v>26123</v>
      </c>
      <c r="G40" s="15">
        <f t="shared" si="0"/>
        <v>-23123</v>
      </c>
      <c r="H40" s="15"/>
    </row>
    <row r="41" spans="1:8" x14ac:dyDescent="0.25">
      <c r="D41" s="9" t="s">
        <v>33</v>
      </c>
      <c r="E41" s="8">
        <v>73914</v>
      </c>
      <c r="F41" s="15"/>
      <c r="G41" s="15"/>
      <c r="H41" s="15"/>
    </row>
    <row r="42" spans="1:8" ht="15.75" x14ac:dyDescent="0.25">
      <c r="D42" s="20" t="s">
        <v>39</v>
      </c>
      <c r="E42" s="7">
        <f>SUM(E16:E41)</f>
        <v>1037850</v>
      </c>
      <c r="F42" s="28">
        <f>SUM(F17:F41)</f>
        <v>526543</v>
      </c>
      <c r="G42" s="17"/>
      <c r="H42" s="17"/>
    </row>
    <row r="43" spans="1:8" ht="15.75" x14ac:dyDescent="0.25">
      <c r="D43" s="22"/>
      <c r="E43" s="14"/>
      <c r="F43" s="17"/>
      <c r="G43" s="17"/>
      <c r="H43" s="17"/>
    </row>
    <row r="44" spans="1:8" x14ac:dyDescent="0.25">
      <c r="A44" s="3"/>
      <c r="D44" s="24"/>
      <c r="E44" s="11">
        <f>E13-E42</f>
        <v>0</v>
      </c>
    </row>
    <row r="45" spans="1:8" hidden="1" x14ac:dyDescent="0.25">
      <c r="D45" t="s">
        <v>31</v>
      </c>
    </row>
    <row r="46" spans="1:8" hidden="1" x14ac:dyDescent="0.25">
      <c r="D46" t="s">
        <v>29</v>
      </c>
      <c r="E46"/>
      <c r="F46"/>
      <c r="G46"/>
      <c r="H46"/>
    </row>
    <row r="47" spans="1:8" hidden="1" x14ac:dyDescent="0.25">
      <c r="D47" t="s">
        <v>30</v>
      </c>
      <c r="E47"/>
      <c r="F47"/>
      <c r="G47"/>
      <c r="H47"/>
    </row>
  </sheetData>
  <mergeCells count="2">
    <mergeCell ref="D1:E1"/>
    <mergeCell ref="D3:E3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budget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Compton</dc:creator>
  <cp:lastModifiedBy>Jessica Faust</cp:lastModifiedBy>
  <cp:lastPrinted>2023-01-12T17:26:21Z</cp:lastPrinted>
  <dcterms:created xsi:type="dcterms:W3CDTF">2014-05-01T13:54:01Z</dcterms:created>
  <dcterms:modified xsi:type="dcterms:W3CDTF">2023-03-01T19:19:22Z</dcterms:modified>
</cp:coreProperties>
</file>