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13_ncr:1_{8FE154D6-0F1A-4BA8-B3A2-22173E3BE12B}" xr6:coauthVersionLast="47" xr6:coauthVersionMax="47" xr10:uidLastSave="{00000000-0000-0000-0000-000000000000}"/>
  <bookViews>
    <workbookView xWindow="30990" yWindow="1785" windowWidth="21600" windowHeight="11385" firstSheet="1" activeTab="3" xr2:uid="{43B208AD-71AC-4AD0-B4E2-6C1B57DD3D65}"/>
  </bookViews>
  <sheets>
    <sheet name="Oct 22" sheetId="1" r:id="rId1"/>
    <sheet name="November 22" sheetId="2" r:id="rId2"/>
    <sheet name="December 2022" sheetId="3" r:id="rId3"/>
    <sheet name="JANUARY 2023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5" i="4" l="1"/>
  <c r="E37" i="4"/>
  <c r="B30" i="4"/>
  <c r="E25" i="4"/>
  <c r="E12" i="4"/>
  <c r="B12" i="4"/>
  <c r="E37" i="3"/>
  <c r="B30" i="3"/>
  <c r="E25" i="3"/>
  <c r="E12" i="3"/>
  <c r="B12" i="3"/>
  <c r="E37" i="2"/>
  <c r="B30" i="2"/>
  <c r="E25" i="2"/>
  <c r="E12" i="2"/>
  <c r="B12" i="2"/>
  <c r="E39" i="1"/>
  <c r="B30" i="1"/>
  <c r="E25" i="1"/>
  <c r="E12" i="1"/>
  <c r="B12" i="1"/>
  <c r="E39" i="4" l="1"/>
  <c r="E39" i="3"/>
  <c r="E39" i="2"/>
  <c r="E41" i="1"/>
</calcChain>
</file>

<file path=xl/sharedStrings.xml><?xml version="1.0" encoding="utf-8"?>
<sst xmlns="http://schemas.openxmlformats.org/spreadsheetml/2006/main" count="100" uniqueCount="28">
  <si>
    <t xml:space="preserve">CASH BALANCES PER MUNIS </t>
  </si>
  <si>
    <t>General Fund</t>
  </si>
  <si>
    <t>Special Revenue Fund</t>
  </si>
  <si>
    <t>District Activity Fund</t>
  </si>
  <si>
    <t>Annual Activity Funds</t>
  </si>
  <si>
    <t>Capital Outlay Fund</t>
  </si>
  <si>
    <t>Building Fund</t>
  </si>
  <si>
    <t>Construction Fund</t>
  </si>
  <si>
    <t>Debt Service Fund</t>
  </si>
  <si>
    <t>Food Service Fund</t>
  </si>
  <si>
    <t>Total Cash per MUNIS</t>
  </si>
  <si>
    <t>MUNIS TRIAL BALANCE CASH</t>
  </si>
  <si>
    <t>BEGINNING BALANCE</t>
  </si>
  <si>
    <t>TOTAL REVENUES FOR MONTH</t>
  </si>
  <si>
    <t>TOTAL EXPENDITURES FOR MONTH</t>
  </si>
  <si>
    <t xml:space="preserve">ENDING BALANCE </t>
  </si>
  <si>
    <t>BANK RECONCILIATION</t>
  </si>
  <si>
    <t xml:space="preserve">Ending Bank Balances  </t>
  </si>
  <si>
    <t>GENERAL FUND</t>
  </si>
  <si>
    <t>Minus Outstanding Checks</t>
  </si>
  <si>
    <t>AP</t>
  </si>
  <si>
    <t>PR</t>
  </si>
  <si>
    <t xml:space="preserve">Reconciled Bank Balance </t>
  </si>
  <si>
    <t>UNRECONCILED BALANCE</t>
  </si>
  <si>
    <t>Payroll posted in Prior month</t>
  </si>
  <si>
    <t>Advances on employee benefits</t>
  </si>
  <si>
    <t>Benefit Advance to Employees</t>
  </si>
  <si>
    <t>Employee Reimbursements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</si>
</sst>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4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164" fontId="0" fillId="0" borderId="2" xfId="0" applyNumberFormat="1" applyBorder="1"/>
    <xf numFmtId="0" fontId="0" fillId="0" borderId="3" xfId="0" applyBorder="1"/>
    <xf numFmtId="0" fontId="0" fillId="0" borderId="4" xfId="0" applyBorder="1"/>
    <xf numFmtId="14" fontId="0" fillId="0" borderId="5" xfId="0" applyNumberFormat="1" applyBorder="1"/>
    <xf numFmtId="0" fontId="0" fillId="0" borderId="5" xfId="0" applyBorder="1"/>
    <xf numFmtId="164" fontId="0" fillId="0" borderId="5" xfId="0" applyNumberFormat="1" applyBorder="1"/>
    <xf numFmtId="14" fontId="0" fillId="0" borderId="2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EB0C6-33E6-4641-9EA7-339871E9C8C8}">
  <dimension ref="A1:E41"/>
  <sheetViews>
    <sheetView topLeftCell="A31" workbookViewId="0">
      <selection activeCell="C36" sqref="C36:C37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44865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993874.88</v>
      </c>
    </row>
    <row r="4" spans="1:5" x14ac:dyDescent="0.25">
      <c r="A4" s="7" t="s">
        <v>2</v>
      </c>
      <c r="E4" s="3">
        <v>813588.96</v>
      </c>
    </row>
    <row r="5" spans="1:5" x14ac:dyDescent="0.25">
      <c r="A5" s="7" t="s">
        <v>3</v>
      </c>
      <c r="E5" s="3">
        <v>37525.9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202226.25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63227.83</v>
      </c>
    </row>
    <row r="11" spans="1:5" x14ac:dyDescent="0.25">
      <c r="A11" s="7" t="s">
        <v>9</v>
      </c>
      <c r="E11" s="3">
        <v>-30307.38</v>
      </c>
    </row>
    <row r="12" spans="1:5" x14ac:dyDescent="0.25">
      <c r="A12" s="8" t="s">
        <v>10</v>
      </c>
      <c r="B12" s="9">
        <f>+B1</f>
        <v>44865</v>
      </c>
      <c r="C12" s="10"/>
      <c r="D12" s="10"/>
      <c r="E12" s="11">
        <f>SUM(E3:E11)</f>
        <v>3892067.73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44835</v>
      </c>
      <c r="C16" s="5"/>
      <c r="D16" s="5"/>
      <c r="E16" s="13">
        <v>4677959.99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2815808.52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-3601700.78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44865</v>
      </c>
      <c r="C25" s="10"/>
      <c r="D25" s="10"/>
      <c r="E25" s="15">
        <f>+E16+E19+E22</f>
        <v>3892067.73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44865</v>
      </c>
      <c r="C30" s="5" t="s">
        <v>18</v>
      </c>
      <c r="D30" s="5"/>
      <c r="E30" s="13">
        <v>4256232.29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-323702.34000000003</v>
      </c>
    </row>
    <row r="35" spans="1:5" x14ac:dyDescent="0.25">
      <c r="A35" s="7"/>
      <c r="B35" t="s">
        <v>21</v>
      </c>
      <c r="E35" s="14">
        <v>-194592.32</v>
      </c>
    </row>
    <row r="36" spans="1:5" x14ac:dyDescent="0.25">
      <c r="A36" s="7"/>
      <c r="E36" s="14"/>
    </row>
    <row r="37" spans="1:5" x14ac:dyDescent="0.25">
      <c r="A37" s="7" t="s">
        <v>25</v>
      </c>
      <c r="E37" s="14">
        <v>145.55000000000001</v>
      </c>
    </row>
    <row r="38" spans="1:5" x14ac:dyDescent="0.25">
      <c r="A38" s="7" t="s">
        <v>24</v>
      </c>
      <c r="B38">
        <v>90722</v>
      </c>
      <c r="E38" s="14">
        <v>-4666.6000000000004</v>
      </c>
    </row>
    <row r="39" spans="1:5" x14ac:dyDescent="0.25">
      <c r="A39" s="7" t="s">
        <v>22</v>
      </c>
      <c r="B39" s="2">
        <v>44865</v>
      </c>
      <c r="E39" s="14">
        <f>SUM(E30:E38)</f>
        <v>3891752.8899999997</v>
      </c>
    </row>
    <row r="40" spans="1:5" x14ac:dyDescent="0.25">
      <c r="A40" s="7"/>
      <c r="E40" s="14"/>
    </row>
    <row r="41" spans="1:5" x14ac:dyDescent="0.25">
      <c r="A41" s="8" t="s">
        <v>23</v>
      </c>
      <c r="B41" s="10"/>
      <c r="C41" s="10"/>
      <c r="D41" s="10"/>
      <c r="E41" s="15">
        <f>+E39-E12</f>
        <v>-314.84000000031665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168FC-50AD-40EE-AFAE-4A14B51939D0}">
  <dimension ref="A1:E39"/>
  <sheetViews>
    <sheetView topLeftCell="A16" workbookViewId="0">
      <selection activeCell="D9" sqref="D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44895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4835555.43</v>
      </c>
    </row>
    <row r="4" spans="1:5" x14ac:dyDescent="0.25">
      <c r="A4" s="7" t="s">
        <v>2</v>
      </c>
      <c r="E4" s="3">
        <v>-88663.37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179643.13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-17338.29</v>
      </c>
    </row>
    <row r="12" spans="1:5" x14ac:dyDescent="0.25">
      <c r="A12" s="8" t="s">
        <v>10</v>
      </c>
      <c r="B12" s="9">
        <f>+B1</f>
        <v>44895</v>
      </c>
      <c r="C12" s="10"/>
      <c r="D12" s="10"/>
      <c r="E12" s="11">
        <f>SUM(E3:E11)</f>
        <v>6754920.4999999991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44866</v>
      </c>
      <c r="C16" s="5"/>
      <c r="D16" s="5"/>
      <c r="E16" s="13">
        <v>3892067.73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6724519.46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-3861666.69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44895</v>
      </c>
      <c r="C25" s="10"/>
      <c r="D25" s="10"/>
      <c r="E25" s="15">
        <f>+E16+E19+E22</f>
        <v>6754920.5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44895</v>
      </c>
      <c r="C30" s="5" t="s">
        <v>18</v>
      </c>
      <c r="D30" s="5"/>
      <c r="E30" s="13">
        <v>7314365.5099999998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-499601.06</v>
      </c>
    </row>
    <row r="35" spans="1:5" x14ac:dyDescent="0.25">
      <c r="A35" s="7"/>
      <c r="B35" t="s">
        <v>21</v>
      </c>
      <c r="E35" s="14">
        <v>-217608.78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44895</v>
      </c>
      <c r="E37" s="14">
        <f>SUM(E30:E36)</f>
        <v>6755491.9799999995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571.48000000044703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31560-A397-47F9-B91F-2A12CB8643CF}">
  <dimension ref="A1:E39"/>
  <sheetViews>
    <sheetView workbookViewId="0">
      <selection sqref="A1: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44926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3535352.77</v>
      </c>
    </row>
    <row r="4" spans="1:5" x14ac:dyDescent="0.25">
      <c r="A4" s="7" t="s">
        <v>2</v>
      </c>
      <c r="E4" s="3">
        <v>-787682.57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1427472.13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-19484.55</v>
      </c>
    </row>
    <row r="12" spans="1:5" x14ac:dyDescent="0.25">
      <c r="A12" s="8" t="s">
        <v>10</v>
      </c>
      <c r="B12" s="9">
        <f>+B1</f>
        <v>44926</v>
      </c>
      <c r="C12" s="10"/>
      <c r="D12" s="10"/>
      <c r="E12" s="11">
        <f>SUM(E3:E11)</f>
        <v>6001381.3799999999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44896</v>
      </c>
      <c r="C16" s="5"/>
      <c r="D16" s="5"/>
      <c r="E16" s="13">
        <v>6756111.9299999997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3880524.83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-4635255.38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44926</v>
      </c>
      <c r="C25" s="10"/>
      <c r="D25" s="10"/>
      <c r="E25" s="15">
        <f>+E16+E19+E22</f>
        <v>6001381.3799999999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44926</v>
      </c>
      <c r="C30" s="5" t="s">
        <v>18</v>
      </c>
      <c r="D30" s="5"/>
      <c r="E30" s="13">
        <v>6566139.7199999997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26</v>
      </c>
      <c r="E33" s="14">
        <v>-596.59</v>
      </c>
    </row>
    <row r="34" spans="1:5" x14ac:dyDescent="0.25">
      <c r="A34" s="7" t="s">
        <v>19</v>
      </c>
      <c r="B34" t="s">
        <v>20</v>
      </c>
      <c r="E34" s="14">
        <v>-468392.63</v>
      </c>
    </row>
    <row r="35" spans="1:5" x14ac:dyDescent="0.25">
      <c r="A35" s="7"/>
      <c r="B35" t="s">
        <v>21</v>
      </c>
      <c r="E35" s="14">
        <v>-253564.54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44926</v>
      </c>
      <c r="E37" s="14">
        <f>SUM(E30:E36)</f>
        <v>6001922.2699999996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540.88999999966472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494F0-4E64-4C4C-89C5-697BAC65426B}">
  <dimension ref="A1:E39"/>
  <sheetViews>
    <sheetView tabSelected="1" workbookViewId="0">
      <selection activeCell="E36" sqref="E36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44957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3470205.23</v>
      </c>
    </row>
    <row r="4" spans="1:5" x14ac:dyDescent="0.25">
      <c r="A4" s="7" t="s">
        <v>2</v>
      </c>
      <c r="E4" s="3">
        <v>-904996.33</v>
      </c>
    </row>
    <row r="5" spans="1:5" x14ac:dyDescent="0.25">
      <c r="A5" s="7" t="s">
        <v>3</v>
      </c>
      <c r="E5" s="3">
        <v>34116.9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1407688.52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20004.830000000002</v>
      </c>
    </row>
    <row r="12" spans="1:5" x14ac:dyDescent="0.25">
      <c r="A12" s="8" t="s">
        <v>10</v>
      </c>
      <c r="B12" s="9">
        <f>+B1</f>
        <v>44957</v>
      </c>
      <c r="C12" s="10"/>
      <c r="D12" s="10"/>
      <c r="E12" s="11">
        <f>SUM(E3:E11)</f>
        <v>5838950.4399999995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44927</v>
      </c>
      <c r="C16" s="5"/>
      <c r="D16" s="5"/>
      <c r="E16" s="13">
        <v>6004136.3899999997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3092199.83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-3257385.78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44957</v>
      </c>
      <c r="C25" s="10"/>
      <c r="D25" s="10"/>
      <c r="E25" s="15">
        <f>+E16+E19+E22</f>
        <v>5838950.4399999995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44957</v>
      </c>
      <c r="C30" s="5" t="s">
        <v>18</v>
      </c>
      <c r="D30" s="5"/>
      <c r="E30" s="13">
        <v>6104228.3799999999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27</v>
      </c>
      <c r="E33" s="14">
        <v>295.62</v>
      </c>
    </row>
    <row r="34" spans="1:5" x14ac:dyDescent="0.25">
      <c r="A34" s="7" t="s">
        <v>19</v>
      </c>
      <c r="B34" t="s">
        <v>20</v>
      </c>
      <c r="E34" s="14">
        <v>-170804.65</v>
      </c>
    </row>
    <row r="35" spans="1:5" x14ac:dyDescent="0.25">
      <c r="A35" s="7"/>
      <c r="B35" t="s">
        <v>21</v>
      </c>
      <c r="E35" s="14">
        <v>-253041.66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v>44957</v>
      </c>
      <c r="E37" s="14">
        <f>SUM(E30:E36)</f>
        <v>5839013.9999999991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63.559999999590218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Oct 22</vt:lpstr>
      <vt:lpstr>November 22</vt:lpstr>
      <vt:lpstr>December 2022</vt:lpstr>
      <vt:lpstr>JANUARY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 Gamble</dc:creator>
  <cp:lastModifiedBy>Kelley Gamble</cp:lastModifiedBy>
  <cp:lastPrinted>2023-02-13T18:52:38Z</cp:lastPrinted>
  <dcterms:created xsi:type="dcterms:W3CDTF">2022-11-13T23:40:12Z</dcterms:created>
  <dcterms:modified xsi:type="dcterms:W3CDTF">2023-02-13T18:53:17Z</dcterms:modified>
</cp:coreProperties>
</file>