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Stull\Desktop\Board Meetings\December 2022\"/>
    </mc:Choice>
  </mc:AlternateContent>
  <xr:revisionPtr revIDLastSave="0" documentId="8_{A64D4CBC-E023-4A36-8F03-85721AA9F0F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YearlyCalendar" sheetId="2" r:id="rId1"/>
  </sheets>
  <definedNames>
    <definedName name="month">YearlyCalendar!$L$4</definedName>
    <definedName name="_xlnm.Print_Area" localSheetId="0">YearlyCalendar!$B$8:$X$61</definedName>
    <definedName name="startday">YearlyCalendar!$T$4</definedName>
    <definedName name="valuevx">42.314159</definedName>
    <definedName name="vertex42_copyright" hidden="1">"© 2007-2018 Vertex42 LLC"</definedName>
    <definedName name="vertex42_id" hidden="1">"school-year-calendar.xlsx"</definedName>
    <definedName name="vertex42_title" hidden="1">"School Year Calendar Template"</definedName>
    <definedName name="year">YearlyCalendar!$D$4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9" i="2" l="1"/>
  <c r="X38" i="2" l="1"/>
  <c r="W38" i="2"/>
  <c r="V38" i="2"/>
  <c r="U38" i="2"/>
  <c r="T38" i="2"/>
  <c r="S38" i="2"/>
  <c r="R38" i="2"/>
  <c r="P38" i="2"/>
  <c r="O38" i="2"/>
  <c r="N38" i="2"/>
  <c r="M38" i="2"/>
  <c r="L38" i="2"/>
  <c r="K38" i="2"/>
  <c r="J38" i="2"/>
  <c r="H38" i="2"/>
  <c r="G38" i="2"/>
  <c r="F38" i="2"/>
  <c r="E38" i="2"/>
  <c r="D38" i="2"/>
  <c r="C38" i="2"/>
  <c r="B38" i="2"/>
  <c r="X29" i="2"/>
  <c r="W29" i="2"/>
  <c r="V29" i="2"/>
  <c r="U29" i="2"/>
  <c r="T29" i="2"/>
  <c r="S29" i="2"/>
  <c r="R29" i="2"/>
  <c r="P29" i="2"/>
  <c r="O29" i="2"/>
  <c r="N29" i="2"/>
  <c r="M29" i="2"/>
  <c r="L29" i="2"/>
  <c r="K29" i="2"/>
  <c r="J29" i="2"/>
  <c r="H29" i="2"/>
  <c r="G29" i="2"/>
  <c r="F29" i="2"/>
  <c r="E29" i="2"/>
  <c r="D29" i="2"/>
  <c r="C29" i="2"/>
  <c r="B29" i="2"/>
  <c r="X20" i="2"/>
  <c r="W20" i="2"/>
  <c r="V20" i="2"/>
  <c r="U20" i="2"/>
  <c r="T20" i="2"/>
  <c r="S20" i="2"/>
  <c r="R20" i="2"/>
  <c r="P20" i="2"/>
  <c r="O20" i="2"/>
  <c r="N20" i="2"/>
  <c r="M20" i="2"/>
  <c r="L20" i="2"/>
  <c r="K20" i="2"/>
  <c r="J20" i="2"/>
  <c r="H20" i="2"/>
  <c r="G20" i="2"/>
  <c r="F20" i="2"/>
  <c r="E20" i="2"/>
  <c r="D20" i="2"/>
  <c r="C20" i="2"/>
  <c r="B20" i="2"/>
  <c r="X11" i="2"/>
  <c r="W11" i="2"/>
  <c r="V11" i="2"/>
  <c r="U11" i="2"/>
  <c r="T11" i="2"/>
  <c r="S11" i="2"/>
  <c r="R11" i="2"/>
  <c r="P11" i="2"/>
  <c r="O11" i="2"/>
  <c r="N11" i="2"/>
  <c r="M11" i="2"/>
  <c r="L11" i="2"/>
  <c r="K11" i="2"/>
  <c r="J11" i="2"/>
  <c r="H11" i="2"/>
  <c r="G11" i="2"/>
  <c r="F11" i="2"/>
  <c r="E11" i="2"/>
  <c r="D11" i="2"/>
  <c r="C11" i="2"/>
  <c r="B11" i="2"/>
  <c r="B10" i="2"/>
  <c r="J10" i="2" s="1"/>
  <c r="R10" i="2" s="1"/>
  <c r="B12" i="2" l="1"/>
  <c r="C12" i="2" s="1"/>
  <c r="D12" i="2" s="1"/>
  <c r="E12" i="2" s="1"/>
  <c r="F12" i="2" s="1"/>
  <c r="G12" i="2" s="1"/>
  <c r="H12" i="2" s="1"/>
  <c r="B13" i="2" s="1"/>
  <c r="C13" i="2" s="1"/>
  <c r="D13" i="2" s="1"/>
  <c r="E13" i="2" s="1"/>
  <c r="F13" i="2" s="1"/>
  <c r="G13" i="2" s="1"/>
  <c r="H13" i="2" s="1"/>
  <c r="B14" i="2" s="1"/>
  <c r="C14" i="2" s="1"/>
  <c r="D14" i="2" s="1"/>
  <c r="E14" i="2" s="1"/>
  <c r="F14" i="2" s="1"/>
  <c r="G14" i="2" s="1"/>
  <c r="H14" i="2" s="1"/>
  <c r="B15" i="2" s="1"/>
  <c r="C15" i="2" s="1"/>
  <c r="D15" i="2" s="1"/>
  <c r="E15" i="2" s="1"/>
  <c r="F15" i="2" s="1"/>
  <c r="G15" i="2" s="1"/>
  <c r="H15" i="2" s="1"/>
  <c r="B16" i="2" s="1"/>
  <c r="C16" i="2" s="1"/>
  <c r="D16" i="2" s="1"/>
  <c r="E16" i="2" s="1"/>
  <c r="F16" i="2" s="1"/>
  <c r="G16" i="2" s="1"/>
  <c r="H16" i="2" s="1"/>
  <c r="B17" i="2" s="1"/>
  <c r="C17" i="2" s="1"/>
  <c r="D17" i="2" s="1"/>
  <c r="E17" i="2" s="1"/>
  <c r="F17" i="2" s="1"/>
  <c r="G17" i="2" s="1"/>
  <c r="H17" i="2" s="1"/>
  <c r="J12" i="2"/>
  <c r="K12" i="2" s="1"/>
  <c r="L12" i="2" s="1"/>
  <c r="M12" i="2" s="1"/>
  <c r="N12" i="2" s="1"/>
  <c r="O12" i="2" s="1"/>
  <c r="P12" i="2" s="1"/>
  <c r="J13" i="2" s="1"/>
  <c r="K13" i="2" s="1"/>
  <c r="L13" i="2" s="1"/>
  <c r="M13" i="2" s="1"/>
  <c r="N13" i="2" s="1"/>
  <c r="O13" i="2" s="1"/>
  <c r="P13" i="2" s="1"/>
  <c r="J14" i="2" s="1"/>
  <c r="B19" i="2"/>
  <c r="R12" i="2"/>
  <c r="S12" i="2" s="1"/>
  <c r="T12" i="2" s="1"/>
  <c r="U12" i="2" s="1"/>
  <c r="V12" i="2" s="1"/>
  <c r="W12" i="2" s="1"/>
  <c r="X12" i="2" s="1"/>
  <c r="R13" i="2" s="1"/>
  <c r="S13" i="2" s="1"/>
  <c r="T13" i="2" s="1"/>
  <c r="U13" i="2" s="1"/>
  <c r="V13" i="2" s="1"/>
  <c r="W13" i="2" s="1"/>
  <c r="X13" i="2" s="1"/>
  <c r="R14" i="2" s="1"/>
  <c r="S14" i="2" s="1"/>
  <c r="T14" i="2" s="1"/>
  <c r="U14" i="2" s="1"/>
  <c r="V14" i="2" s="1"/>
  <c r="W14" i="2" s="1"/>
  <c r="X14" i="2" s="1"/>
  <c r="R15" i="2" s="1"/>
  <c r="S15" i="2" s="1"/>
  <c r="T15" i="2" s="1"/>
  <c r="U15" i="2" s="1"/>
  <c r="V15" i="2" s="1"/>
  <c r="W15" i="2" s="1"/>
  <c r="X15" i="2" s="1"/>
  <c r="R16" i="2" s="1"/>
  <c r="S16" i="2" s="1"/>
  <c r="T16" i="2" s="1"/>
  <c r="U16" i="2" s="1"/>
  <c r="V16" i="2" s="1"/>
  <c r="W16" i="2" s="1"/>
  <c r="X16" i="2" s="1"/>
  <c r="R17" i="2" s="1"/>
  <c r="S17" i="2" s="1"/>
  <c r="T17" i="2" s="1"/>
  <c r="U17" i="2" s="1"/>
  <c r="V17" i="2" s="1"/>
  <c r="W17" i="2" s="1"/>
  <c r="X17" i="2" s="1"/>
  <c r="K14" i="2" l="1"/>
  <c r="L14" i="2" s="1"/>
  <c r="M14" i="2" s="1"/>
  <c r="N14" i="2" s="1"/>
  <c r="O14" i="2" s="1"/>
  <c r="P14" i="2" s="1"/>
  <c r="J15" i="2" s="1"/>
  <c r="K15" i="2" s="1"/>
  <c r="L15" i="2" s="1"/>
  <c r="M15" i="2" s="1"/>
  <c r="N15" i="2" s="1"/>
  <c r="O15" i="2" s="1"/>
  <c r="P15" i="2" s="1"/>
  <c r="J16" i="2" s="1"/>
  <c r="K16" i="2" s="1"/>
  <c r="L16" i="2" s="1"/>
  <c r="M16" i="2" s="1"/>
  <c r="N16" i="2" s="1"/>
  <c r="O16" i="2" s="1"/>
  <c r="P16" i="2" s="1"/>
  <c r="J17" i="2" s="1"/>
  <c r="K17" i="2" s="1"/>
  <c r="L17" i="2" s="1"/>
  <c r="M17" i="2" s="1"/>
  <c r="N17" i="2" s="1"/>
  <c r="O17" i="2" s="1"/>
  <c r="P17" i="2" s="1"/>
  <c r="B21" i="2"/>
  <c r="C21" i="2" s="1"/>
  <c r="D21" i="2" s="1"/>
  <c r="E21" i="2" s="1"/>
  <c r="F21" i="2" s="1"/>
  <c r="G21" i="2" s="1"/>
  <c r="H21" i="2" s="1"/>
  <c r="B22" i="2" s="1"/>
  <c r="C22" i="2" s="1"/>
  <c r="D22" i="2" s="1"/>
  <c r="E22" i="2" s="1"/>
  <c r="F22" i="2" s="1"/>
  <c r="G22" i="2" s="1"/>
  <c r="H22" i="2" s="1"/>
  <c r="B23" i="2" s="1"/>
  <c r="C23" i="2" s="1"/>
  <c r="D23" i="2" s="1"/>
  <c r="E23" i="2" s="1"/>
  <c r="F23" i="2" s="1"/>
  <c r="G23" i="2" s="1"/>
  <c r="H23" i="2" s="1"/>
  <c r="B24" i="2" s="1"/>
  <c r="C24" i="2" s="1"/>
  <c r="D24" i="2" s="1"/>
  <c r="E24" i="2" s="1"/>
  <c r="F24" i="2" s="1"/>
  <c r="G24" i="2" s="1"/>
  <c r="H24" i="2" s="1"/>
  <c r="B25" i="2" s="1"/>
  <c r="C25" i="2" s="1"/>
  <c r="D25" i="2" s="1"/>
  <c r="E25" i="2" s="1"/>
  <c r="F25" i="2" s="1"/>
  <c r="G25" i="2" s="1"/>
  <c r="H25" i="2" s="1"/>
  <c r="B26" i="2" s="1"/>
  <c r="C26" i="2" s="1"/>
  <c r="D26" i="2" s="1"/>
  <c r="E26" i="2" s="1"/>
  <c r="F26" i="2" s="1"/>
  <c r="G26" i="2" s="1"/>
  <c r="H26" i="2" s="1"/>
  <c r="J19" i="2"/>
  <c r="J21" i="2" l="1"/>
  <c r="K21" i="2" s="1"/>
  <c r="L21" i="2" s="1"/>
  <c r="M21" i="2" s="1"/>
  <c r="N21" i="2" s="1"/>
  <c r="O21" i="2" s="1"/>
  <c r="P21" i="2" s="1"/>
  <c r="J22" i="2" s="1"/>
  <c r="K22" i="2" s="1"/>
  <c r="L22" i="2" s="1"/>
  <c r="M22" i="2" s="1"/>
  <c r="N22" i="2" s="1"/>
  <c r="O22" i="2" s="1"/>
  <c r="P22" i="2" s="1"/>
  <c r="J23" i="2" s="1"/>
  <c r="K23" i="2" s="1"/>
  <c r="L23" i="2" s="1"/>
  <c r="M23" i="2" s="1"/>
  <c r="N23" i="2" s="1"/>
  <c r="O23" i="2" s="1"/>
  <c r="P23" i="2" s="1"/>
  <c r="J24" i="2" s="1"/>
  <c r="K24" i="2" s="1"/>
  <c r="L24" i="2" s="1"/>
  <c r="M24" i="2" s="1"/>
  <c r="N24" i="2" s="1"/>
  <c r="O24" i="2" s="1"/>
  <c r="P24" i="2" s="1"/>
  <c r="J25" i="2" s="1"/>
  <c r="K25" i="2" s="1"/>
  <c r="L25" i="2" s="1"/>
  <c r="M25" i="2" s="1"/>
  <c r="N25" i="2" s="1"/>
  <c r="O25" i="2" s="1"/>
  <c r="P25" i="2" s="1"/>
  <c r="J26" i="2" s="1"/>
  <c r="K26" i="2" s="1"/>
  <c r="L26" i="2" s="1"/>
  <c r="M26" i="2" s="1"/>
  <c r="N26" i="2" s="1"/>
  <c r="O26" i="2" s="1"/>
  <c r="P26" i="2" s="1"/>
  <c r="R19" i="2"/>
  <c r="B28" i="2" l="1"/>
  <c r="R21" i="2"/>
  <c r="S21" i="2" s="1"/>
  <c r="T21" i="2" s="1"/>
  <c r="U21" i="2" s="1"/>
  <c r="V21" i="2" s="1"/>
  <c r="W21" i="2" s="1"/>
  <c r="X21" i="2" s="1"/>
  <c r="R22" i="2" s="1"/>
  <c r="S22" i="2" s="1"/>
  <c r="T22" i="2" s="1"/>
  <c r="U22" i="2" s="1"/>
  <c r="V22" i="2" s="1"/>
  <c r="W22" i="2" s="1"/>
  <c r="X22" i="2" s="1"/>
  <c r="R23" i="2" s="1"/>
  <c r="S23" i="2" s="1"/>
  <c r="T23" i="2" s="1"/>
  <c r="U23" i="2" s="1"/>
  <c r="V23" i="2" s="1"/>
  <c r="W23" i="2" s="1"/>
  <c r="X23" i="2" s="1"/>
  <c r="R24" i="2" s="1"/>
  <c r="S24" i="2" s="1"/>
  <c r="T24" i="2" s="1"/>
  <c r="U24" i="2" s="1"/>
  <c r="V24" i="2" s="1"/>
  <c r="W24" i="2" s="1"/>
  <c r="X24" i="2" s="1"/>
  <c r="R25" i="2" s="1"/>
  <c r="S25" i="2" s="1"/>
  <c r="T25" i="2" s="1"/>
  <c r="U25" i="2" s="1"/>
  <c r="V25" i="2" s="1"/>
  <c r="W25" i="2" s="1"/>
  <c r="X25" i="2" s="1"/>
  <c r="R26" i="2" s="1"/>
  <c r="S26" i="2" s="1"/>
  <c r="T26" i="2" s="1"/>
  <c r="U26" i="2" s="1"/>
  <c r="V26" i="2" s="1"/>
  <c r="W26" i="2" s="1"/>
  <c r="X26" i="2" s="1"/>
  <c r="B30" i="2" l="1"/>
  <c r="C30" i="2" s="1"/>
  <c r="D30" i="2" s="1"/>
  <c r="E30" i="2" s="1"/>
  <c r="F30" i="2" s="1"/>
  <c r="G30" i="2" s="1"/>
  <c r="H30" i="2" s="1"/>
  <c r="B31" i="2" s="1"/>
  <c r="C31" i="2" s="1"/>
  <c r="D31" i="2" s="1"/>
  <c r="E31" i="2" s="1"/>
  <c r="F31" i="2" s="1"/>
  <c r="G31" i="2" s="1"/>
  <c r="H31" i="2" s="1"/>
  <c r="B32" i="2" s="1"/>
  <c r="C32" i="2" s="1"/>
  <c r="D32" i="2" s="1"/>
  <c r="E32" i="2" s="1"/>
  <c r="F32" i="2" s="1"/>
  <c r="G32" i="2" s="1"/>
  <c r="H32" i="2" s="1"/>
  <c r="B33" i="2" s="1"/>
  <c r="C33" i="2" s="1"/>
  <c r="D33" i="2" s="1"/>
  <c r="E33" i="2" s="1"/>
  <c r="F33" i="2" s="1"/>
  <c r="G33" i="2" s="1"/>
  <c r="H33" i="2" s="1"/>
  <c r="B34" i="2" s="1"/>
  <c r="C34" i="2" s="1"/>
  <c r="D34" i="2" s="1"/>
  <c r="E34" i="2" s="1"/>
  <c r="F34" i="2" s="1"/>
  <c r="G34" i="2" s="1"/>
  <c r="H34" i="2" s="1"/>
  <c r="B35" i="2" s="1"/>
  <c r="C35" i="2" s="1"/>
  <c r="D35" i="2" s="1"/>
  <c r="E35" i="2" s="1"/>
  <c r="F35" i="2" s="1"/>
  <c r="G35" i="2" s="1"/>
  <c r="H35" i="2" s="1"/>
  <c r="J28" i="2"/>
  <c r="J30" i="2" l="1"/>
  <c r="K30" i="2" s="1"/>
  <c r="L30" i="2" s="1"/>
  <c r="M30" i="2" s="1"/>
  <c r="N30" i="2" s="1"/>
  <c r="O30" i="2" s="1"/>
  <c r="P30" i="2" s="1"/>
  <c r="J31" i="2" s="1"/>
  <c r="K31" i="2" s="1"/>
  <c r="L31" i="2" s="1"/>
  <c r="M31" i="2" s="1"/>
  <c r="N31" i="2" s="1"/>
  <c r="O31" i="2" s="1"/>
  <c r="P31" i="2" s="1"/>
  <c r="J32" i="2" s="1"/>
  <c r="K32" i="2" s="1"/>
  <c r="L32" i="2" s="1"/>
  <c r="M32" i="2" s="1"/>
  <c r="N32" i="2" s="1"/>
  <c r="O32" i="2" s="1"/>
  <c r="P32" i="2" s="1"/>
  <c r="J33" i="2" s="1"/>
  <c r="K33" i="2" s="1"/>
  <c r="L33" i="2" s="1"/>
  <c r="M33" i="2" s="1"/>
  <c r="N33" i="2" s="1"/>
  <c r="O33" i="2" s="1"/>
  <c r="P33" i="2" s="1"/>
  <c r="J34" i="2" s="1"/>
  <c r="K34" i="2" s="1"/>
  <c r="L34" i="2" s="1"/>
  <c r="M34" i="2" s="1"/>
  <c r="N34" i="2" s="1"/>
  <c r="O34" i="2" s="1"/>
  <c r="P34" i="2" s="1"/>
  <c r="J35" i="2" s="1"/>
  <c r="K35" i="2" s="1"/>
  <c r="L35" i="2" s="1"/>
  <c r="M35" i="2" s="1"/>
  <c r="N35" i="2" s="1"/>
  <c r="O35" i="2" s="1"/>
  <c r="P35" i="2" s="1"/>
  <c r="R28" i="2"/>
  <c r="B37" i="2" l="1"/>
  <c r="R30" i="2"/>
  <c r="S30" i="2" s="1"/>
  <c r="T30" i="2" s="1"/>
  <c r="U30" i="2" s="1"/>
  <c r="V30" i="2" s="1"/>
  <c r="W30" i="2" s="1"/>
  <c r="X30" i="2" s="1"/>
  <c r="R31" i="2" s="1"/>
  <c r="S31" i="2" s="1"/>
  <c r="T31" i="2" s="1"/>
  <c r="U31" i="2" s="1"/>
  <c r="V31" i="2" s="1"/>
  <c r="W31" i="2" s="1"/>
  <c r="X31" i="2" s="1"/>
  <c r="R32" i="2" s="1"/>
  <c r="S32" i="2" s="1"/>
  <c r="T32" i="2" s="1"/>
  <c r="U32" i="2" s="1"/>
  <c r="V32" i="2" s="1"/>
  <c r="W32" i="2" s="1"/>
  <c r="X32" i="2" s="1"/>
  <c r="R33" i="2" s="1"/>
  <c r="S33" i="2" s="1"/>
  <c r="T33" i="2" s="1"/>
  <c r="U33" i="2" s="1"/>
  <c r="V33" i="2" s="1"/>
  <c r="W33" i="2" s="1"/>
  <c r="X33" i="2" s="1"/>
  <c r="R34" i="2" s="1"/>
  <c r="S34" i="2" s="1"/>
  <c r="T34" i="2" s="1"/>
  <c r="U34" i="2" s="1"/>
  <c r="V34" i="2" s="1"/>
  <c r="W34" i="2" l="1"/>
  <c r="X34" i="2" s="1"/>
  <c r="R35" i="2" s="1"/>
  <c r="S35" i="2" s="1"/>
  <c r="T35" i="2" s="1"/>
  <c r="U35" i="2" s="1"/>
  <c r="V35" i="2" s="1"/>
  <c r="W35" i="2" s="1"/>
  <c r="X35" i="2" s="1"/>
  <c r="J37" i="2"/>
  <c r="B39" i="2"/>
  <c r="C39" i="2" s="1"/>
  <c r="D39" i="2" s="1"/>
  <c r="E39" i="2" s="1"/>
  <c r="F39" i="2" s="1"/>
  <c r="G39" i="2" s="1"/>
  <c r="H39" i="2" s="1"/>
  <c r="B40" i="2" s="1"/>
  <c r="C40" i="2" s="1"/>
  <c r="D40" i="2" s="1"/>
  <c r="E40" i="2" s="1"/>
  <c r="F40" i="2" s="1"/>
  <c r="G40" i="2" s="1"/>
  <c r="H40" i="2" s="1"/>
  <c r="B41" i="2" s="1"/>
  <c r="C41" i="2" s="1"/>
  <c r="D41" i="2" s="1"/>
  <c r="E41" i="2" s="1"/>
  <c r="F41" i="2" s="1"/>
  <c r="G41" i="2" s="1"/>
  <c r="H41" i="2" s="1"/>
  <c r="B42" i="2" s="1"/>
  <c r="C42" i="2" s="1"/>
  <c r="D42" i="2" s="1"/>
  <c r="E42" i="2" s="1"/>
  <c r="F42" i="2" s="1"/>
  <c r="G42" i="2" s="1"/>
  <c r="H42" i="2" s="1"/>
  <c r="B43" i="2" s="1"/>
  <c r="C43" i="2" s="1"/>
  <c r="D43" i="2" s="1"/>
  <c r="E43" i="2" s="1"/>
  <c r="F43" i="2" s="1"/>
  <c r="G43" i="2" s="1"/>
  <c r="H43" i="2" s="1"/>
  <c r="B44" i="2" s="1"/>
  <c r="C44" i="2" s="1"/>
  <c r="D44" i="2" s="1"/>
  <c r="E44" i="2" s="1"/>
  <c r="F44" i="2" s="1"/>
  <c r="G44" i="2" s="1"/>
  <c r="H44" i="2" s="1"/>
  <c r="J39" i="2" l="1"/>
  <c r="K39" i="2" s="1"/>
  <c r="L39" i="2" s="1"/>
  <c r="M39" i="2" s="1"/>
  <c r="N39" i="2" s="1"/>
  <c r="O39" i="2" s="1"/>
  <c r="P39" i="2" s="1"/>
  <c r="J40" i="2" s="1"/>
  <c r="K40" i="2" s="1"/>
  <c r="L40" i="2" s="1"/>
  <c r="M40" i="2" s="1"/>
  <c r="N40" i="2" s="1"/>
  <c r="O40" i="2" s="1"/>
  <c r="P40" i="2" s="1"/>
  <c r="J41" i="2" s="1"/>
  <c r="K41" i="2" s="1"/>
  <c r="L41" i="2" s="1"/>
  <c r="M41" i="2" s="1"/>
  <c r="N41" i="2" s="1"/>
  <c r="O41" i="2" s="1"/>
  <c r="P41" i="2" s="1"/>
  <c r="J42" i="2" s="1"/>
  <c r="K42" i="2" s="1"/>
  <c r="L42" i="2" s="1"/>
  <c r="M42" i="2" s="1"/>
  <c r="N42" i="2" s="1"/>
  <c r="O42" i="2" s="1"/>
  <c r="R37" i="2"/>
  <c r="R39" i="2" s="1"/>
  <c r="S39" i="2" s="1"/>
  <c r="T39" i="2" s="1"/>
  <c r="U39" i="2" s="1"/>
  <c r="V39" i="2" s="1"/>
  <c r="W39" i="2" s="1"/>
  <c r="X39" i="2" s="1"/>
  <c r="R40" i="2" s="1"/>
  <c r="S40" i="2" s="1"/>
  <c r="T40" i="2" s="1"/>
  <c r="U40" i="2" s="1"/>
  <c r="V40" i="2" s="1"/>
  <c r="W40" i="2" s="1"/>
  <c r="X40" i="2" s="1"/>
  <c r="R41" i="2" s="1"/>
  <c r="S41" i="2" s="1"/>
  <c r="T41" i="2" s="1"/>
  <c r="U41" i="2" s="1"/>
  <c r="V41" i="2" s="1"/>
  <c r="W41" i="2" s="1"/>
  <c r="X41" i="2" s="1"/>
  <c r="R42" i="2" s="1"/>
  <c r="S42" i="2" s="1"/>
  <c r="T42" i="2" s="1"/>
  <c r="U42" i="2" s="1"/>
  <c r="V42" i="2" s="1"/>
  <c r="W42" i="2" s="1"/>
  <c r="X42" i="2" s="1"/>
  <c r="R43" i="2" s="1"/>
  <c r="S43" i="2" s="1"/>
  <c r="T43" i="2" s="1"/>
  <c r="U43" i="2" s="1"/>
  <c r="V43" i="2" s="1"/>
  <c r="W43" i="2" s="1"/>
  <c r="X43" i="2" s="1"/>
  <c r="R44" i="2" s="1"/>
  <c r="S44" i="2" s="1"/>
  <c r="T44" i="2" s="1"/>
  <c r="U44" i="2" s="1"/>
  <c r="V44" i="2" s="1"/>
  <c r="W44" i="2" s="1"/>
  <c r="X44" i="2" s="1"/>
  <c r="P42" i="2" l="1"/>
  <c r="J43" i="2" s="1"/>
  <c r="K43" i="2" s="1"/>
  <c r="L43" i="2" s="1"/>
  <c r="M43" i="2" s="1"/>
  <c r="N43" i="2" s="1"/>
  <c r="O43" i="2" s="1"/>
  <c r="P43" i="2" s="1"/>
  <c r="J44" i="2" s="1"/>
  <c r="K44" i="2" s="1"/>
  <c r="L44" i="2" s="1"/>
  <c r="M44" i="2" s="1"/>
  <c r="N44" i="2" s="1"/>
  <c r="O44" i="2" s="1"/>
  <c r="P44" i="2" s="1"/>
</calcChain>
</file>

<file path=xl/sharedStrings.xml><?xml version="1.0" encoding="utf-8"?>
<sst xmlns="http://schemas.openxmlformats.org/spreadsheetml/2006/main" count="74" uniqueCount="68">
  <si>
    <t>School Year Calendar Template</t>
  </si>
  <si>
    <t>Year:</t>
  </si>
  <si>
    <t>Start day:</t>
  </si>
  <si>
    <t xml:space="preserve"> 1:Sunday, 2:Monday</t>
  </si>
  <si>
    <t>«  Make a list of important dates. Enter dates as text by entering an apostrophe before the date, like 'Aug 8</t>
  </si>
  <si>
    <t>«  Choose the year and beginning month</t>
  </si>
  <si>
    <t>Note: If you choose Monday as the start day, you will need to modify some of the formatting in the calendars (bold vs. non-bold days).</t>
  </si>
  <si>
    <t>Beginning Month:</t>
  </si>
  <si>
    <t>INSTRUCTIONS</t>
  </si>
  <si>
    <r>
      <t>Converting the calendar to a PDF</t>
    </r>
    <r>
      <rPr>
        <sz val="8"/>
        <color theme="3" tint="-0.249977111117893"/>
        <rFont val="Arial"/>
        <family val="2"/>
      </rPr>
      <t>. To publish a school calendar on your website, you should first convert it to a PDF. The best way to do that is to either print to a PDF driver, or in Excel 2010/2013 you can go to Save As and select PDF.</t>
    </r>
  </si>
  <si>
    <r>
      <t>Background colors</t>
    </r>
    <r>
      <rPr>
        <sz val="8"/>
        <color theme="3" tint="-0.249977111117893"/>
        <rFont val="Arial"/>
        <family val="2"/>
      </rPr>
      <t>. The background color for the weekends and blank days are controlled using conditional formatting. To edit the color, go to Home &gt; Conditional Formatting &gt; Manage Rules and select "This Worksheet" from the drop-down box.</t>
    </r>
  </si>
  <si>
    <r>
      <t>Changing the color scheme</t>
    </r>
    <r>
      <rPr>
        <sz val="8"/>
        <color theme="3" tint="-0.249977111117893"/>
        <rFont val="Arial"/>
        <family val="2"/>
      </rPr>
      <t>. You can change the color scheme by going to Page Layout &gt; Themes &gt; Colors.</t>
    </r>
  </si>
  <si>
    <r>
      <t>Overwriting formulas</t>
    </r>
    <r>
      <rPr>
        <sz val="8"/>
        <color theme="3" tint="-0.249977111117893"/>
        <rFont val="Arial"/>
        <family val="2"/>
      </rPr>
      <t xml:space="preserve">. You can overwrite a formula to place an "H" in place of a holiday for example. Be very careful if you copy/paste days so that you don't mess up the formulas. You can copy/paste the formulas for the days </t>
    </r>
    <r>
      <rPr>
        <i/>
        <sz val="8"/>
        <color theme="3" tint="-0.249977111117893"/>
        <rFont val="Arial"/>
        <family val="2"/>
      </rPr>
      <t>within</t>
    </r>
    <r>
      <rPr>
        <sz val="8"/>
        <color theme="3" tint="-0.249977111117893"/>
        <rFont val="Arial"/>
        <family val="2"/>
      </rPr>
      <t xml:space="preserve"> the same month, but </t>
    </r>
    <r>
      <rPr>
        <i/>
        <sz val="8"/>
        <color theme="3" tint="-0.249977111117893"/>
        <rFont val="Arial"/>
        <family val="2"/>
      </rPr>
      <t>not between</t>
    </r>
    <r>
      <rPr>
        <sz val="8"/>
        <color theme="3" tint="-0.249977111117893"/>
        <rFont val="Arial"/>
        <family val="2"/>
      </rPr>
      <t xml:space="preserve"> months.</t>
    </r>
  </si>
  <si>
    <r>
      <t>View the Print Area</t>
    </r>
    <r>
      <rPr>
        <sz val="8"/>
        <color theme="3" tint="-0.249977111117893"/>
        <rFont val="Arial"/>
        <family val="2"/>
      </rPr>
      <t>. To view the current print area, first view the Print Preview (Ctrl+P) then return to the Home tab. Or, go to View &gt; Page Break Preview. The print area will become highlighted with a dashed line. To choose a new print area, select the cells you want to include and go to Page Layout &gt; Print Area &gt; Set Print Area.</t>
    </r>
  </si>
  <si>
    <r>
      <t xml:space="preserve">«  Use the </t>
    </r>
    <r>
      <rPr>
        <b/>
        <sz val="8"/>
        <color theme="3" tint="-0.249977111117893"/>
        <rFont val="Arial"/>
        <family val="2"/>
      </rPr>
      <t>Format Painter</t>
    </r>
    <r>
      <rPr>
        <sz val="8"/>
        <color theme="3" tint="-0.249977111117893"/>
        <rFont val="Arial"/>
        <family val="2"/>
      </rPr>
      <t xml:space="preserve"> to copy the format from one cell to another</t>
    </r>
  </si>
  <si>
    <r>
      <t xml:space="preserve">«  Copy and paste these </t>
    </r>
    <r>
      <rPr>
        <b/>
        <sz val="8"/>
        <color theme="3" tint="-0.249977111117893"/>
        <rFont val="Arial"/>
        <family val="2"/>
      </rPr>
      <t>Shapes</t>
    </r>
    <r>
      <rPr>
        <sz val="8"/>
        <color theme="3" tint="-0.249977111117893"/>
        <rFont val="Arial"/>
        <family val="2"/>
      </rPr>
      <t xml:space="preserve"> to highlight specific days</t>
    </r>
  </si>
  <si>
    <t>https://www.vertex42.com/calendars/school-calendar.html</t>
  </si>
  <si>
    <t>Publishing your calendar. If you want to publish a school calendar, you must ensure that it includes the following note and URL in the footer: Calendar Templates by Vertex42.com - https://www.vertex42.com/calendars/school-calendar.html</t>
  </si>
  <si>
    <t>© 2007-2018 Vertex42 LLC</t>
  </si>
  <si>
    <t xml:space="preserve">  Regular Instructional </t>
  </si>
  <si>
    <t xml:space="preserve">  Professional Development </t>
  </si>
  <si>
    <t xml:space="preserve">  Make Up Days</t>
  </si>
  <si>
    <t xml:space="preserve">  No School Days</t>
  </si>
  <si>
    <t xml:space="preserve">  Staff Days</t>
  </si>
  <si>
    <t xml:space="preserve">  Holiday - No School</t>
  </si>
  <si>
    <t xml:space="preserve">  Opening/Closing Day</t>
  </si>
  <si>
    <t>Staff Day (Staff Only)</t>
  </si>
  <si>
    <t>November 25th</t>
  </si>
  <si>
    <t>Professional Development (Staff Only)</t>
  </si>
  <si>
    <t>December 19th -30th</t>
  </si>
  <si>
    <t>Holiday Break</t>
  </si>
  <si>
    <t>Opening Day</t>
  </si>
  <si>
    <t>January 2nd</t>
  </si>
  <si>
    <t>Students First Day</t>
  </si>
  <si>
    <t>January 16th</t>
  </si>
  <si>
    <t>Holiday - MLK Day - No School</t>
  </si>
  <si>
    <t>September 5th</t>
  </si>
  <si>
    <t>Holiday - Labor Day</t>
  </si>
  <si>
    <t>February 20th</t>
  </si>
  <si>
    <t>September 19th</t>
  </si>
  <si>
    <t>March 17th</t>
  </si>
  <si>
    <t>KEA Day (Staff Only)</t>
  </si>
  <si>
    <t>October 3rd-7th</t>
  </si>
  <si>
    <t>Fall Break (No School)</t>
  </si>
  <si>
    <t>November 7th</t>
  </si>
  <si>
    <t>Spring Break - No School</t>
  </si>
  <si>
    <t>November 8th</t>
  </si>
  <si>
    <t>Election Day - No School</t>
  </si>
  <si>
    <t>November 23rd</t>
  </si>
  <si>
    <t>Last Day for Kids</t>
  </si>
  <si>
    <t>November 24th</t>
  </si>
  <si>
    <t>Holiday - Thanksgiving - No School</t>
  </si>
  <si>
    <t>Closing Day</t>
  </si>
  <si>
    <t>August 8th</t>
  </si>
  <si>
    <t>August 9th</t>
  </si>
  <si>
    <t>Transition Day</t>
  </si>
  <si>
    <t>May 22nd</t>
  </si>
  <si>
    <t xml:space="preserve">May 19th </t>
  </si>
  <si>
    <t>May 16th</t>
  </si>
  <si>
    <t>April 3rd-7th</t>
  </si>
  <si>
    <t>August 5th</t>
  </si>
  <si>
    <t>August 10th</t>
  </si>
  <si>
    <t>September 30th</t>
  </si>
  <si>
    <t xml:space="preserve">Garrard County Schools </t>
  </si>
  <si>
    <r>
      <t xml:space="preserve"> </t>
    </r>
    <r>
      <rPr>
        <i/>
        <sz val="8"/>
        <rFont val="Arial"/>
        <family val="2"/>
      </rPr>
      <t xml:space="preserve"> Board Approved Snow Makeup Days</t>
    </r>
  </si>
  <si>
    <t xml:space="preserve">      No School</t>
  </si>
  <si>
    <t>November 22nd</t>
  </si>
  <si>
    <t xml:space="preserve">Closed For Illness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</si>
</sst>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d"/>
    <numFmt numFmtId="165" formatCode="mmmm\ yyyy"/>
  </numFmts>
  <fonts count="30" x14ac:knownFonts="1">
    <font>
      <sz val="10"/>
      <name val="Arial"/>
      <family val="2"/>
    </font>
    <font>
      <sz val="10"/>
      <name val="Verdana"/>
      <family val="2"/>
    </font>
    <font>
      <u/>
      <sz val="10"/>
      <color indexed="12"/>
      <name val="Verdana"/>
      <family val="2"/>
    </font>
    <font>
      <i/>
      <sz val="8"/>
      <name val="Arial"/>
      <family val="2"/>
    </font>
    <font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10"/>
      <color indexed="16"/>
      <name val="Arial"/>
      <family val="2"/>
    </font>
    <font>
      <sz val="10"/>
      <name val="Arial"/>
      <family val="2"/>
    </font>
    <font>
      <u/>
      <sz val="8"/>
      <color indexed="12"/>
      <name val="Verdana"/>
      <family val="2"/>
    </font>
    <font>
      <sz val="8"/>
      <name val="Tahoma"/>
      <family val="2"/>
    </font>
    <font>
      <sz val="11"/>
      <name val="Arial"/>
      <family val="2"/>
    </font>
    <font>
      <b/>
      <sz val="11"/>
      <name val="Arial"/>
      <family val="2"/>
    </font>
    <font>
      <sz val="8"/>
      <color indexed="63"/>
      <name val="Arial"/>
      <family val="2"/>
    </font>
    <font>
      <b/>
      <sz val="9"/>
      <name val="Arial"/>
      <family val="2"/>
    </font>
    <font>
      <b/>
      <sz val="9"/>
      <color theme="0"/>
      <name val="Arial"/>
      <family val="2"/>
    </font>
    <font>
      <sz val="8"/>
      <color theme="3" tint="-0.249977111117893"/>
      <name val="Arial"/>
      <family val="2"/>
    </font>
    <font>
      <b/>
      <sz val="8"/>
      <color theme="3" tint="-0.249977111117893"/>
      <name val="Arial"/>
      <family val="2"/>
    </font>
    <font>
      <i/>
      <sz val="8"/>
      <color theme="3" tint="-0.249977111117893"/>
      <name val="Arial"/>
      <family val="2"/>
    </font>
    <font>
      <b/>
      <sz val="14"/>
      <color theme="3" tint="-0.24997711111789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b/>
      <sz val="16"/>
      <color theme="1"/>
      <name val="Arial"/>
      <family val="2"/>
    </font>
    <font>
      <b/>
      <sz val="14"/>
      <color theme="1"/>
      <name val="Arial"/>
      <family val="2"/>
    </font>
    <font>
      <b/>
      <i/>
      <sz val="8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D4D995"/>
        <bgColor indexed="64"/>
      </patternFill>
    </fill>
    <fill>
      <patternFill patternType="solid">
        <fgColor rgb="FF92D050"/>
        <bgColor indexed="60"/>
      </patternFill>
    </fill>
    <fill>
      <patternFill patternType="solid">
        <fgColor rgb="FFFFC000"/>
        <bgColor indexed="60"/>
      </patternFill>
    </fill>
    <fill>
      <patternFill patternType="solid">
        <fgColor theme="8" tint="0.59999389629810485"/>
        <bgColor indexed="60"/>
      </patternFill>
    </fill>
    <fill>
      <patternFill patternType="solid">
        <fgColor theme="7" tint="0.39997558519241921"/>
        <bgColor indexed="60"/>
      </patternFill>
    </fill>
    <fill>
      <patternFill patternType="solid">
        <fgColor theme="4" tint="0.39997558519241921"/>
        <bgColor indexed="60"/>
      </patternFill>
    </fill>
    <fill>
      <patternFill patternType="solid">
        <fgColor rgb="FF00B0F0"/>
        <bgColor indexed="60"/>
      </patternFill>
    </fill>
    <fill>
      <patternFill patternType="solid">
        <fgColor rgb="FFFFFF00"/>
        <bgColor indexed="60"/>
      </patternFill>
    </fill>
    <fill>
      <patternFill patternType="gray125">
        <bgColor rgb="FF92D050"/>
      </patternFill>
    </fill>
    <fill>
      <patternFill patternType="lightHorizontal">
        <bgColor rgb="FFFFFF00"/>
      </patternFill>
    </fill>
    <fill>
      <patternFill patternType="lightHorizontal">
        <bgColor rgb="FF92D050"/>
      </patternFill>
    </fill>
    <fill>
      <patternFill patternType="lightGray">
        <bgColor rgb="FF92D050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theme="0" tint="-0.499984740745262"/>
      </bottom>
      <diagonal/>
    </border>
    <border>
      <left/>
      <right/>
      <top style="hair">
        <color theme="0" tint="-0.499984740745262"/>
      </top>
      <bottom style="hair">
        <color theme="0" tint="-0.499984740745262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89">
    <xf numFmtId="0" fontId="0" fillId="0" borderId="0" xfId="0"/>
    <xf numFmtId="0" fontId="0" fillId="0" borderId="0" xfId="0" applyBorder="1"/>
    <xf numFmtId="0" fontId="5" fillId="0" borderId="0" xfId="0" applyFont="1" applyBorder="1" applyAlignment="1">
      <alignment vertical="center"/>
    </xf>
    <xf numFmtId="0" fontId="5" fillId="0" borderId="0" xfId="0" applyFont="1"/>
    <xf numFmtId="0" fontId="9" fillId="2" borderId="0" xfId="0" applyFont="1" applyFill="1" applyAlignment="1">
      <alignment horizontal="center"/>
    </xf>
    <xf numFmtId="0" fontId="10" fillId="2" borderId="0" xfId="0" applyFont="1" applyFill="1"/>
    <xf numFmtId="0" fontId="4" fillId="2" borderId="0" xfId="0" applyFont="1" applyFill="1" applyBorder="1" applyAlignment="1">
      <alignment horizontal="center"/>
    </xf>
    <xf numFmtId="0" fontId="6" fillId="2" borderId="0" xfId="0" applyFont="1" applyFill="1"/>
    <xf numFmtId="0" fontId="11" fillId="2" borderId="0" xfId="0" applyFont="1" applyFill="1" applyAlignment="1">
      <alignment vertical="center"/>
    </xf>
    <xf numFmtId="0" fontId="12" fillId="2" borderId="0" xfId="0" applyFont="1" applyFill="1"/>
    <xf numFmtId="0" fontId="4" fillId="0" borderId="0" xfId="0" applyFont="1"/>
    <xf numFmtId="0" fontId="14" fillId="2" borderId="0" xfId="1" applyNumberFormat="1" applyFont="1" applyFill="1" applyAlignment="1">
      <alignment horizontal="right" vertical="center"/>
    </xf>
    <xf numFmtId="0" fontId="0" fillId="2" borderId="0" xfId="0" applyFill="1"/>
    <xf numFmtId="0" fontId="8" fillId="2" borderId="0" xfId="0" applyFont="1" applyFill="1"/>
    <xf numFmtId="0" fontId="10" fillId="3" borderId="1" xfId="0" applyFont="1" applyFill="1" applyBorder="1" applyAlignment="1">
      <alignment horizontal="center"/>
    </xf>
    <xf numFmtId="0" fontId="7" fillId="2" borderId="0" xfId="0" applyFont="1" applyFill="1" applyAlignment="1">
      <alignment horizontal="right"/>
    </xf>
    <xf numFmtId="0" fontId="15" fillId="0" borderId="0" xfId="0" applyFont="1"/>
    <xf numFmtId="0" fontId="6" fillId="0" borderId="0" xfId="0" applyFont="1" applyFill="1"/>
    <xf numFmtId="0" fontId="15" fillId="0" borderId="0" xfId="0" applyFont="1" applyFill="1"/>
    <xf numFmtId="0" fontId="4" fillId="0" borderId="0" xfId="0" applyFont="1" applyFill="1"/>
    <xf numFmtId="0" fontId="0" fillId="0" borderId="0" xfId="0" applyFill="1"/>
    <xf numFmtId="0" fontId="0" fillId="0" borderId="0" xfId="0" applyFill="1" applyBorder="1"/>
    <xf numFmtId="0" fontId="8" fillId="0" borderId="0" xfId="0" applyFont="1" applyFill="1"/>
    <xf numFmtId="0" fontId="9" fillId="0" borderId="0" xfId="0" applyFont="1" applyFill="1" applyAlignment="1">
      <alignment horizontal="center"/>
    </xf>
    <xf numFmtId="0" fontId="12" fillId="0" borderId="0" xfId="0" applyFont="1" applyFill="1"/>
    <xf numFmtId="0" fontId="4" fillId="0" borderId="0" xfId="0" applyFont="1" applyFill="1" applyBorder="1" applyAlignment="1">
      <alignment horizontal="center"/>
    </xf>
    <xf numFmtId="0" fontId="7" fillId="0" borderId="0" xfId="0" applyFont="1" applyFill="1" applyAlignment="1">
      <alignment horizontal="right"/>
    </xf>
    <xf numFmtId="0" fontId="17" fillId="0" borderId="0" xfId="0" applyFont="1" applyAlignment="1">
      <alignment vertical="center"/>
    </xf>
    <xf numFmtId="0" fontId="4" fillId="0" borderId="4" xfId="0" applyFont="1" applyBorder="1"/>
    <xf numFmtId="0" fontId="4" fillId="0" borderId="5" xfId="0" applyFont="1" applyBorder="1"/>
    <xf numFmtId="164" fontId="15" fillId="0" borderId="6" xfId="0" applyNumberFormat="1" applyFont="1" applyFill="1" applyBorder="1" applyAlignment="1">
      <alignment horizontal="center"/>
    </xf>
    <xf numFmtId="164" fontId="16" fillId="0" borderId="6" xfId="0" applyNumberFormat="1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1" fillId="0" borderId="0" xfId="0" applyFont="1" applyAlignment="1">
      <alignment vertical="top" wrapText="1"/>
    </xf>
    <xf numFmtId="164" fontId="16" fillId="4" borderId="6" xfId="0" applyNumberFormat="1" applyFont="1" applyFill="1" applyBorder="1" applyAlignment="1">
      <alignment horizontal="center"/>
    </xf>
    <xf numFmtId="164" fontId="16" fillId="5" borderId="6" xfId="0" applyNumberFormat="1" applyFont="1" applyFill="1" applyBorder="1" applyAlignment="1">
      <alignment horizontal="center"/>
    </xf>
    <xf numFmtId="164" fontId="16" fillId="6" borderId="6" xfId="0" applyNumberFormat="1" applyFont="1" applyFill="1" applyBorder="1" applyAlignment="1">
      <alignment horizontal="center"/>
    </xf>
    <xf numFmtId="164" fontId="16" fillId="7" borderId="6" xfId="0" applyNumberFormat="1" applyFont="1" applyFill="1" applyBorder="1" applyAlignment="1">
      <alignment horizontal="center"/>
    </xf>
    <xf numFmtId="164" fontId="16" fillId="8" borderId="6" xfId="0" applyNumberFormat="1" applyFont="1" applyFill="1" applyBorder="1" applyAlignment="1">
      <alignment horizontal="center"/>
    </xf>
    <xf numFmtId="164" fontId="16" fillId="9" borderId="6" xfId="0" applyNumberFormat="1" applyFont="1" applyFill="1" applyBorder="1" applyAlignment="1">
      <alignment horizontal="center"/>
    </xf>
    <xf numFmtId="164" fontId="26" fillId="7" borderId="6" xfId="0" applyNumberFormat="1" applyFont="1" applyFill="1" applyBorder="1" applyAlignment="1">
      <alignment horizontal="center"/>
    </xf>
    <xf numFmtId="0" fontId="6" fillId="0" borderId="0" xfId="0" applyFont="1" applyFill="1" applyBorder="1"/>
    <xf numFmtId="0" fontId="6" fillId="2" borderId="9" xfId="0" applyFont="1" applyFill="1" applyBorder="1" applyAlignment="1">
      <alignment horizontal="center"/>
    </xf>
    <xf numFmtId="0" fontId="6" fillId="0" borderId="0" xfId="0" applyFont="1"/>
    <xf numFmtId="0" fontId="6" fillId="0" borderId="0" xfId="0" applyFont="1" applyAlignment="1"/>
    <xf numFmtId="164" fontId="19" fillId="11" borderId="1" xfId="0" applyNumberFormat="1" applyFont="1" applyFill="1" applyBorder="1" applyAlignment="1">
      <alignment horizontal="center"/>
    </xf>
    <xf numFmtId="0" fontId="3" fillId="0" borderId="0" xfId="0" applyFont="1"/>
    <xf numFmtId="164" fontId="18" fillId="12" borderId="1" xfId="0" applyNumberFormat="1" applyFont="1" applyFill="1" applyBorder="1" applyAlignment="1">
      <alignment horizontal="center"/>
    </xf>
    <xf numFmtId="164" fontId="18" fillId="13" borderId="1" xfId="0" applyNumberFormat="1" applyFont="1" applyFill="1" applyBorder="1" applyAlignment="1">
      <alignment horizontal="center"/>
    </xf>
    <xf numFmtId="164" fontId="19" fillId="14" borderId="1" xfId="0" applyNumberFormat="1" applyFont="1" applyFill="1" applyBorder="1" applyAlignment="1">
      <alignment horizontal="center"/>
    </xf>
    <xf numFmtId="164" fontId="18" fillId="15" borderId="1" xfId="0" applyNumberFormat="1" applyFont="1" applyFill="1" applyBorder="1" applyAlignment="1">
      <alignment horizontal="center"/>
    </xf>
    <xf numFmtId="164" fontId="19" fillId="16" borderId="1" xfId="0" applyNumberFormat="1" applyFont="1" applyFill="1" applyBorder="1" applyAlignment="1">
      <alignment horizontal="center"/>
    </xf>
    <xf numFmtId="164" fontId="18" fillId="17" borderId="1" xfId="0" applyNumberFormat="1" applyFont="1" applyFill="1" applyBorder="1" applyAlignment="1">
      <alignment horizontal="center"/>
    </xf>
    <xf numFmtId="0" fontId="3" fillId="0" borderId="4" xfId="0" quotePrefix="1" applyFont="1" applyBorder="1"/>
    <xf numFmtId="0" fontId="3" fillId="0" borderId="4" xfId="0" applyFont="1" applyBorder="1"/>
    <xf numFmtId="0" fontId="3" fillId="0" borderId="0" xfId="0" applyFont="1" applyBorder="1"/>
    <xf numFmtId="0" fontId="29" fillId="0" borderId="4" xfId="0" applyFont="1" applyBorder="1"/>
    <xf numFmtId="16" fontId="3" fillId="0" borderId="4" xfId="0" quotePrefix="1" applyNumberFormat="1" applyFont="1" applyBorder="1"/>
    <xf numFmtId="0" fontId="3" fillId="0" borderId="5" xfId="0" quotePrefix="1" applyFont="1" applyBorder="1"/>
    <xf numFmtId="0" fontId="3" fillId="0" borderId="5" xfId="0" applyFont="1" applyBorder="1"/>
    <xf numFmtId="0" fontId="29" fillId="0" borderId="5" xfId="0" applyFont="1" applyBorder="1"/>
    <xf numFmtId="0" fontId="3" fillId="0" borderId="5" xfId="0" applyFont="1" applyBorder="1" applyAlignment="1">
      <alignment horizontal="right"/>
    </xf>
    <xf numFmtId="164" fontId="16" fillId="18" borderId="6" xfId="0" applyNumberFormat="1" applyFont="1" applyFill="1" applyBorder="1" applyAlignment="1">
      <alignment horizontal="center"/>
    </xf>
    <xf numFmtId="164" fontId="16" fillId="19" borderId="6" xfId="0" applyNumberFormat="1" applyFont="1" applyFill="1" applyBorder="1" applyAlignment="1">
      <alignment horizontal="center"/>
    </xf>
    <xf numFmtId="164" fontId="16" fillId="20" borderId="6" xfId="0" applyNumberFormat="1" applyFont="1" applyFill="1" applyBorder="1" applyAlignment="1">
      <alignment horizontal="center"/>
    </xf>
    <xf numFmtId="0" fontId="4" fillId="20" borderId="1" xfId="0" applyFont="1" applyFill="1" applyBorder="1"/>
    <xf numFmtId="164" fontId="16" fillId="21" borderId="6" xfId="0" applyNumberFormat="1" applyFont="1" applyFill="1" applyBorder="1" applyAlignment="1">
      <alignment horizontal="center"/>
    </xf>
    <xf numFmtId="0" fontId="21" fillId="0" borderId="0" xfId="0" applyFont="1" applyAlignment="1">
      <alignment horizontal="left" vertical="top" wrapText="1"/>
    </xf>
    <xf numFmtId="0" fontId="20" fillId="0" borderId="0" xfId="0" applyFont="1" applyAlignment="1">
      <alignment horizontal="left" vertical="top" wrapText="1"/>
    </xf>
    <xf numFmtId="165" fontId="24" fillId="10" borderId="7" xfId="0" applyNumberFormat="1" applyFont="1" applyFill="1" applyBorder="1" applyAlignment="1">
      <alignment horizontal="center" vertical="center"/>
    </xf>
    <xf numFmtId="165" fontId="25" fillId="10" borderId="8" xfId="0" applyNumberFormat="1" applyFont="1" applyFill="1" applyBorder="1"/>
    <xf numFmtId="165" fontId="25" fillId="10" borderId="9" xfId="0" applyNumberFormat="1" applyFont="1" applyFill="1" applyBorder="1"/>
    <xf numFmtId="0" fontId="27" fillId="10" borderId="10" xfId="0" applyFont="1" applyFill="1" applyBorder="1" applyAlignment="1">
      <alignment horizontal="center" vertical="center"/>
    </xf>
    <xf numFmtId="0" fontId="27" fillId="10" borderId="11" xfId="0" applyFont="1" applyFill="1" applyBorder="1" applyAlignment="1">
      <alignment horizontal="center" vertical="center"/>
    </xf>
    <xf numFmtId="0" fontId="27" fillId="10" borderId="12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center"/>
    </xf>
    <xf numFmtId="0" fontId="23" fillId="2" borderId="0" xfId="0" applyFont="1" applyFill="1" applyAlignment="1">
      <alignment horizontal="left" vertical="center"/>
    </xf>
    <xf numFmtId="0" fontId="12" fillId="2" borderId="0" xfId="0" applyFont="1" applyFill="1" applyAlignment="1">
      <alignment horizontal="right"/>
    </xf>
    <xf numFmtId="0" fontId="12" fillId="2" borderId="13" xfId="0" applyFont="1" applyFill="1" applyBorder="1" applyAlignment="1">
      <alignment horizontal="right"/>
    </xf>
    <xf numFmtId="0" fontId="6" fillId="2" borderId="0" xfId="0" applyFont="1" applyFill="1" applyAlignment="1">
      <alignment horizontal="right"/>
    </xf>
    <xf numFmtId="0" fontId="6" fillId="2" borderId="13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left"/>
    </xf>
    <xf numFmtId="0" fontId="3" fillId="2" borderId="0" xfId="0" applyFont="1" applyFill="1" applyAlignment="1">
      <alignment horizontal="left"/>
    </xf>
    <xf numFmtId="0" fontId="13" fillId="2" borderId="0" xfId="2" applyFont="1" applyFill="1" applyAlignment="1" applyProtection="1">
      <alignment horizontal="left"/>
    </xf>
    <xf numFmtId="0" fontId="12" fillId="0" borderId="2" xfId="0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/>
    </xf>
  </cellXfs>
  <cellStyles count="3">
    <cellStyle name="Comma" xfId="1" builtinId="3"/>
    <cellStyle name="Hyperlink" xfId="2" builtinId="8"/>
    <cellStyle name="Normal" xfId="0" builtinId="0"/>
  </cellStyles>
  <dxfs count="2">
    <dxf>
      <font>
        <condense val="0"/>
        <extend val="0"/>
        <color auto="1"/>
      </font>
      <fill>
        <patternFill>
          <bgColor theme="4" tint="0.79998168889431442"/>
        </patternFill>
      </fill>
    </dxf>
    <dxf>
      <fill>
        <patternFill>
          <bgColor indexed="22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A0C983"/>
      <rgbColor rgb="00007F74"/>
      <rgbColor rgb="00F0F0F0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EBF3E4"/>
      <rgbColor rgb="00EDE4F3"/>
      <rgbColor rgb="001849B5"/>
      <rgbColor rgb="0036ACA2"/>
      <rgbColor rgb="00F0BA00"/>
      <rgbColor rgb="00D2BCE1"/>
      <rgbColor rgb="00AC83C9"/>
      <rgbColor rgb="00673B87"/>
      <rgbColor rgb="005B873B"/>
      <rgbColor rgb="00B2B2B2"/>
      <rgbColor rgb="00003366"/>
      <rgbColor rgb="00109618"/>
      <rgbColor rgb="00085108"/>
      <rgbColor rgb="00635100"/>
      <rgbColor rgb="00442759"/>
      <rgbColor rgb="00CBE1BC"/>
      <rgbColor rgb="003C5927"/>
      <rgbColor rgb="00333333"/>
    </indexedColors>
    <mruColors>
      <color rgb="FF21FF2C"/>
      <color rgb="FFC9DD0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vertex42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104775</xdr:colOff>
      <xdr:row>0</xdr:row>
      <xdr:rowOff>0</xdr:rowOff>
    </xdr:from>
    <xdr:to>
      <xdr:col>24</xdr:col>
      <xdr:colOff>180975</xdr:colOff>
      <xdr:row>0</xdr:row>
      <xdr:rowOff>219075</xdr:rowOff>
    </xdr:to>
    <xdr:pic>
      <xdr:nvPicPr>
        <xdr:cNvPr id="1126" name="Picture 102" descr="vertex42_logo_transparent_sm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67375" y="0"/>
          <a:ext cx="962025" cy="21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Vertex42-f">
      <a:dk1>
        <a:sysClr val="windowText" lastClr="000000"/>
      </a:dk1>
      <a:lt1>
        <a:sysClr val="window" lastClr="FFFFFF"/>
      </a:lt1>
      <a:dk2>
        <a:srgbClr val="3A5D9C"/>
      </a:dk2>
      <a:lt2>
        <a:srgbClr val="EEECE2"/>
      </a:lt2>
      <a:accent1>
        <a:srgbClr val="7860B4"/>
      </a:accent1>
      <a:accent2>
        <a:srgbClr val="5E8BCE"/>
      </a:accent2>
      <a:accent3>
        <a:srgbClr val="4C92AE"/>
      </a:accent3>
      <a:accent4>
        <a:srgbClr val="C04E4E"/>
      </a:accent4>
      <a:accent5>
        <a:srgbClr val="E68422"/>
      </a:accent5>
      <a:accent6>
        <a:srgbClr val="846648"/>
      </a:accent6>
      <a:hlink>
        <a:srgbClr val="26AA26"/>
      </a:hlink>
      <a:folHlink>
        <a:srgbClr val="96969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vertex42.com/calendars/school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A62"/>
  <sheetViews>
    <sheetView showGridLines="0" tabSelected="1" topLeftCell="A15" zoomScaleNormal="100" workbookViewId="0">
      <selection activeCell="AA41" sqref="AA41"/>
    </sheetView>
  </sheetViews>
  <sheetFormatPr defaultRowHeight="12.75" x14ac:dyDescent="0.2"/>
  <cols>
    <col min="1" max="1" width="3.7109375" customWidth="1"/>
    <col min="2" max="8" width="4.42578125" customWidth="1"/>
    <col min="9" max="9" width="2.7109375" customWidth="1"/>
    <col min="10" max="16" width="4.42578125" customWidth="1"/>
    <col min="17" max="17" width="2.7109375" customWidth="1"/>
    <col min="18" max="24" width="4.42578125" customWidth="1"/>
    <col min="25" max="25" width="3.7109375" customWidth="1"/>
    <col min="26" max="26" width="2.85546875" customWidth="1"/>
    <col min="27" max="27" width="49.42578125" style="27" customWidth="1"/>
  </cols>
  <sheetData>
    <row r="1" spans="1:27" ht="18" customHeight="1" x14ac:dyDescent="0.2">
      <c r="A1" s="79" t="s">
        <v>0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AA1" s="34"/>
    </row>
    <row r="2" spans="1:27" x14ac:dyDescent="0.2">
      <c r="A2" s="86" t="s">
        <v>16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11" t="s">
        <v>18</v>
      </c>
      <c r="AA2" s="35" t="s">
        <v>8</v>
      </c>
    </row>
    <row r="3" spans="1:27" x14ac:dyDescent="0.2">
      <c r="A3" s="4"/>
      <c r="B3" s="5"/>
      <c r="C3" s="5"/>
      <c r="D3" s="6"/>
      <c r="E3" s="6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12"/>
      <c r="AA3" s="34"/>
    </row>
    <row r="4" spans="1:27" x14ac:dyDescent="0.2">
      <c r="A4" s="4"/>
      <c r="B4" s="80" t="s">
        <v>1</v>
      </c>
      <c r="C4" s="81"/>
      <c r="D4" s="87">
        <v>2022</v>
      </c>
      <c r="E4" s="88"/>
      <c r="F4" s="7"/>
      <c r="G4" s="82" t="s">
        <v>7</v>
      </c>
      <c r="H4" s="82"/>
      <c r="I4" s="82"/>
      <c r="J4" s="82"/>
      <c r="K4" s="83"/>
      <c r="L4" s="87">
        <v>7</v>
      </c>
      <c r="M4" s="88"/>
      <c r="N4" s="13"/>
      <c r="O4" s="7"/>
      <c r="P4" s="7"/>
      <c r="Q4" s="82" t="s">
        <v>2</v>
      </c>
      <c r="R4" s="82"/>
      <c r="S4" s="83"/>
      <c r="T4" s="14">
        <v>1</v>
      </c>
      <c r="U4" s="84" t="s">
        <v>3</v>
      </c>
      <c r="V4" s="85"/>
      <c r="W4" s="85"/>
      <c r="X4" s="85"/>
      <c r="Y4" s="12"/>
      <c r="AA4" s="35" t="s">
        <v>5</v>
      </c>
    </row>
    <row r="5" spans="1:27" ht="12.75" customHeight="1" x14ac:dyDescent="0.2">
      <c r="A5" s="4"/>
      <c r="B5" s="9"/>
      <c r="C5" s="9"/>
      <c r="D5" s="6"/>
      <c r="E5" s="6"/>
      <c r="F5" s="7"/>
      <c r="G5" s="7"/>
      <c r="H5" s="7"/>
      <c r="I5" s="15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7"/>
      <c r="V5" s="7"/>
      <c r="W5" s="7"/>
      <c r="X5" s="7"/>
      <c r="Y5" s="12"/>
      <c r="AA5" s="71" t="s">
        <v>6</v>
      </c>
    </row>
    <row r="6" spans="1:27" s="20" customFormat="1" x14ac:dyDescent="0.2">
      <c r="A6" s="23"/>
      <c r="B6" s="24"/>
      <c r="C6" s="24"/>
      <c r="D6" s="25"/>
      <c r="E6" s="25"/>
      <c r="F6" s="17"/>
      <c r="G6" s="17"/>
      <c r="H6" s="17"/>
      <c r="I6" s="26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17"/>
      <c r="V6" s="17"/>
      <c r="W6" s="17"/>
      <c r="X6" s="17"/>
      <c r="AA6" s="71"/>
    </row>
    <row r="7" spans="1:27" x14ac:dyDescent="0.2">
      <c r="A7" s="23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20"/>
      <c r="AA7" s="71"/>
    </row>
    <row r="8" spans="1:27" ht="22.5" customHeight="1" x14ac:dyDescent="0.2">
      <c r="A8" s="17"/>
      <c r="B8" s="75" t="s">
        <v>63</v>
      </c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7"/>
      <c r="Y8" s="20"/>
      <c r="AA8" s="70" t="s">
        <v>17</v>
      </c>
    </row>
    <row r="9" spans="1:27" s="1" customFormat="1" ht="24" customHeight="1" x14ac:dyDescent="0.2">
      <c r="A9" s="44"/>
      <c r="B9" s="78" t="str">
        <f>year&amp;"-"&amp;year+1&amp;" School Calendar"</f>
        <v>2022-2023 School Calendar</v>
      </c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21"/>
      <c r="AA9" s="70"/>
    </row>
    <row r="10" spans="1:27" ht="15.75" x14ac:dyDescent="0.2">
      <c r="A10" s="17"/>
      <c r="B10" s="72">
        <f>DATE(year,month,1)</f>
        <v>44743</v>
      </c>
      <c r="C10" s="73"/>
      <c r="D10" s="73"/>
      <c r="E10" s="73"/>
      <c r="F10" s="73"/>
      <c r="G10" s="73"/>
      <c r="H10" s="74"/>
      <c r="I10" s="2"/>
      <c r="J10" s="72">
        <f>DATE(YEAR(B10+35),MONTH(B10+35),1)</f>
        <v>44774</v>
      </c>
      <c r="K10" s="73"/>
      <c r="L10" s="73"/>
      <c r="M10" s="73"/>
      <c r="N10" s="73"/>
      <c r="O10" s="73"/>
      <c r="P10" s="74"/>
      <c r="Q10" s="2"/>
      <c r="R10" s="72">
        <f>DATE(YEAR(J10+35),MONTH(J10+35),1)</f>
        <v>44805</v>
      </c>
      <c r="S10" s="73"/>
      <c r="T10" s="73"/>
      <c r="U10" s="73"/>
      <c r="V10" s="73"/>
      <c r="W10" s="73"/>
      <c r="X10" s="74"/>
      <c r="Y10" s="20"/>
      <c r="AA10" s="70"/>
    </row>
    <row r="11" spans="1:27" s="46" customFormat="1" ht="12.75" customHeight="1" x14ac:dyDescent="0.2">
      <c r="A11" s="17"/>
      <c r="B11" s="32" t="str">
        <f>CHOOSE(1+MOD(startday+1-2,7),"Su","M","Tu","W","Th","F","Sa")</f>
        <v>Su</v>
      </c>
      <c r="C11" s="33" t="str">
        <f>CHOOSE(1+MOD(startday+2-2,7),"Su","M","Tu","W","Th","F","Sa")</f>
        <v>M</v>
      </c>
      <c r="D11" s="33" t="str">
        <f>CHOOSE(1+MOD(startday+3-2,7),"Su","M","Tu","W","Th","F","Sa")</f>
        <v>Tu</v>
      </c>
      <c r="E11" s="33" t="str">
        <f>CHOOSE(1+MOD(startday+4-2,7),"Su","M","Tu","W","Th","F","Sa")</f>
        <v>W</v>
      </c>
      <c r="F11" s="33" t="str">
        <f>CHOOSE(1+MOD(startday+5-2,7),"Su","M","Tu","W","Th","F","Sa")</f>
        <v>Th</v>
      </c>
      <c r="G11" s="33" t="str">
        <f>CHOOSE(1+MOD(startday+6-2,7),"Su","M","Tu","W","Th","F","Sa")</f>
        <v>F</v>
      </c>
      <c r="H11" s="45" t="str">
        <f>CHOOSE(1+MOD(startday+7-2,7),"Su","M","Tu","W","Th","F","Sa")</f>
        <v>Sa</v>
      </c>
      <c r="J11" s="32" t="str">
        <f>CHOOSE(1+MOD(startday+1-2,7),"Su","M","Tu","W","Th","F","Sa")</f>
        <v>Su</v>
      </c>
      <c r="K11" s="33" t="str">
        <f>CHOOSE(1+MOD(startday+2-2,7),"Su","M","Tu","W","Th","F","Sa")</f>
        <v>M</v>
      </c>
      <c r="L11" s="33" t="str">
        <f>CHOOSE(1+MOD(startday+3-2,7),"Su","M","Tu","W","Th","F","Sa")</f>
        <v>Tu</v>
      </c>
      <c r="M11" s="33" t="str">
        <f>CHOOSE(1+MOD(startday+4-2,7),"Su","M","Tu","W","Th","F","Sa")</f>
        <v>W</v>
      </c>
      <c r="N11" s="33" t="str">
        <f>CHOOSE(1+MOD(startday+5-2,7),"Su","M","Tu","W","Th","F","Sa")</f>
        <v>Th</v>
      </c>
      <c r="O11" s="33" t="str">
        <f>CHOOSE(1+MOD(startday+6-2,7),"Su","M","Tu","W","Th","F","Sa")</f>
        <v>F</v>
      </c>
      <c r="P11" s="45" t="str">
        <f>CHOOSE(1+MOD(startday+7-2,7),"Su","M","Tu","W","Th","F","Sa")</f>
        <v>Sa</v>
      </c>
      <c r="R11" s="32" t="str">
        <f>CHOOSE(1+MOD(startday+1-2,7),"Su","M","Tu","W","Th","F","Sa")</f>
        <v>Su</v>
      </c>
      <c r="S11" s="33" t="str">
        <f>CHOOSE(1+MOD(startday+2-2,7),"Su","M","Tu","W","Th","F","Sa")</f>
        <v>M</v>
      </c>
      <c r="T11" s="33" t="str">
        <f>CHOOSE(1+MOD(startday+3-2,7),"Su","M","Tu","W","Th","F","Sa")</f>
        <v>Tu</v>
      </c>
      <c r="U11" s="33" t="str">
        <f>CHOOSE(1+MOD(startday+4-2,7),"Su","M","Tu","W","Th","F","Sa")</f>
        <v>W</v>
      </c>
      <c r="V11" s="33" t="str">
        <f>CHOOSE(1+MOD(startday+5-2,7),"Su","M","Tu","W","Th","F","Sa")</f>
        <v>Th</v>
      </c>
      <c r="W11" s="33" t="str">
        <f>CHOOSE(1+MOD(startday+6-2,7),"Su","M","Tu","W","Th","F","Sa")</f>
        <v>F</v>
      </c>
      <c r="X11" s="45" t="str">
        <f>CHOOSE(1+MOD(startday+7-2,7),"Su","M","Tu","W","Th","F","Sa")</f>
        <v>Sa</v>
      </c>
      <c r="Y11" s="17"/>
      <c r="AA11" s="70" t="s">
        <v>9</v>
      </c>
    </row>
    <row r="12" spans="1:27" s="16" customFormat="1" ht="15" x14ac:dyDescent="0.25">
      <c r="A12" s="18"/>
      <c r="B12" s="30" t="str">
        <f>IF(WEEKDAY(B10,1)=startday,B10,"")</f>
        <v/>
      </c>
      <c r="C12" s="31" t="str">
        <f>IF(B12="",IF(WEEKDAY(B10,1)=MOD(startday,7)+1,B10,""),B12+1)</f>
        <v/>
      </c>
      <c r="D12" s="31" t="str">
        <f>IF(C12="",IF(WEEKDAY(B10,1)=MOD(startday+1,7)+1,B10,""),C12+1)</f>
        <v/>
      </c>
      <c r="E12" s="31" t="str">
        <f>IF(D12="",IF(WEEKDAY(B10,1)=MOD(startday+2,7)+1,B10,""),D12+1)</f>
        <v/>
      </c>
      <c r="F12" s="31" t="str">
        <f>IF(E12="",IF(WEEKDAY(B10,1)=MOD(startday+3,7)+1,B10,""),E12+1)</f>
        <v/>
      </c>
      <c r="G12" s="31">
        <f>IF(F12="",IF(WEEKDAY(B10,1)=MOD(startday+4,7)+1,B10,""),F12+1)</f>
        <v>44743</v>
      </c>
      <c r="H12" s="30">
        <f>IF(G12="",IF(WEEKDAY(B10,1)=MOD(startday+5,7)+1,B10,""),G12+1)</f>
        <v>44744</v>
      </c>
      <c r="J12" s="30" t="str">
        <f>IF(WEEKDAY(J10,1)=startday,J10,"")</f>
        <v/>
      </c>
      <c r="K12" s="31">
        <f>IF(J12="",IF(WEEKDAY(J10,1)=MOD(startday,7)+1,J10,""),J12+1)</f>
        <v>44774</v>
      </c>
      <c r="L12" s="31">
        <f>IF(K12="",IF(WEEKDAY(J10,1)=MOD(startday+1,7)+1,J10,""),K12+1)</f>
        <v>44775</v>
      </c>
      <c r="M12" s="31">
        <f>IF(L12="",IF(WEEKDAY(J10,1)=MOD(startday+2,7)+1,J10,""),L12+1)</f>
        <v>44776</v>
      </c>
      <c r="N12" s="31">
        <f>IF(M12="",IF(WEEKDAY(J10,1)=MOD(startday+3,7)+1,J10,""),M12+1)</f>
        <v>44777</v>
      </c>
      <c r="O12" s="40">
        <f>IF(N12="",IF(WEEKDAY(J10,1)=MOD(startday+4,7)+1,J10,""),N12+1)</f>
        <v>44778</v>
      </c>
      <c r="P12" s="30">
        <f>IF(O12="",IF(WEEKDAY(J10,1)=MOD(startday+5,7)+1,J10,""),O12+1)</f>
        <v>44779</v>
      </c>
      <c r="R12" s="30" t="str">
        <f>IF(WEEKDAY(R10,1)=startday,R10,"")</f>
        <v/>
      </c>
      <c r="S12" s="31" t="str">
        <f>IF(R12="",IF(WEEKDAY(R10,1)=MOD(startday,7)+1,R10,""),R12+1)</f>
        <v/>
      </c>
      <c r="T12" s="31" t="str">
        <f>IF(S12="",IF(WEEKDAY(R10,1)=MOD(startday+1,7)+1,R10,""),S12+1)</f>
        <v/>
      </c>
      <c r="U12" s="31" t="str">
        <f>IF(T12="",IF(WEEKDAY(R10,1)=MOD(startday+2,7)+1,R10,""),T12+1)</f>
        <v/>
      </c>
      <c r="V12" s="37">
        <f>IF(U12="",IF(WEEKDAY(R10,1)=MOD(startday+3,7)+1,R10,""),U12+1)</f>
        <v>44805</v>
      </c>
      <c r="W12" s="37">
        <f>IF(V12="",IF(WEEKDAY(R10,1)=MOD(startday+4,7)+1,R10,""),V12+1)</f>
        <v>44806</v>
      </c>
      <c r="X12" s="30">
        <f>IF(W12="",IF(WEEKDAY(R10,1)=MOD(startday+5,7)+1,R10,""),W12+1)</f>
        <v>44807</v>
      </c>
      <c r="Y12" s="18"/>
      <c r="AA12" s="71"/>
    </row>
    <row r="13" spans="1:27" s="16" customFormat="1" ht="15" x14ac:dyDescent="0.25">
      <c r="A13" s="18"/>
      <c r="B13" s="30">
        <f>IF(H12="","",IF(MONTH(H12+1)&lt;&gt;MONTH(H12),"",H12+1))</f>
        <v>44745</v>
      </c>
      <c r="C13" s="31">
        <f>IF(B13="","",IF(MONTH(B13+1)&lt;&gt;MONTH(B13),"",B13+1))</f>
        <v>44746</v>
      </c>
      <c r="D13" s="31">
        <f t="shared" ref="D13:H13" si="0">IF(C13="","",IF(MONTH(C13+1)&lt;&gt;MONTH(C13),"",C13+1))</f>
        <v>44747</v>
      </c>
      <c r="E13" s="31">
        <f>IF(D13="","",IF(MONTH(D13+1)&lt;&gt;MONTH(D13),"",D13+1))</f>
        <v>44748</v>
      </c>
      <c r="F13" s="31">
        <f t="shared" si="0"/>
        <v>44749</v>
      </c>
      <c r="G13" s="31">
        <f t="shared" si="0"/>
        <v>44750</v>
      </c>
      <c r="H13" s="30">
        <f t="shared" si="0"/>
        <v>44751</v>
      </c>
      <c r="J13" s="30">
        <f>IF(P12="","",IF(MONTH(P12+1)&lt;&gt;MONTH(P12),"",P12+1))</f>
        <v>44780</v>
      </c>
      <c r="K13" s="38">
        <f>IF(J13="","",IF(MONTH(J13+1)&lt;&gt;MONTH(J13),"",J13+1))</f>
        <v>44781</v>
      </c>
      <c r="L13" s="65">
        <f t="shared" ref="K13:M17" si="1">IF(K13="","",IF(MONTH(K13+1)&lt;&gt;MONTH(K13),"",K13+1))</f>
        <v>44782</v>
      </c>
      <c r="M13" s="37">
        <f t="shared" si="1"/>
        <v>44783</v>
      </c>
      <c r="N13" s="37">
        <f t="shared" ref="N13:P17" si="2">IF(M13="","",IF(MONTH(M13+1)&lt;&gt;MONTH(M13),"",M13+1))</f>
        <v>44784</v>
      </c>
      <c r="O13" s="37">
        <f t="shared" si="2"/>
        <v>44785</v>
      </c>
      <c r="P13" s="30">
        <f t="shared" si="2"/>
        <v>44786</v>
      </c>
      <c r="R13" s="30">
        <f>IF(X12="","",IF(MONTH(X12+1)&lt;&gt;MONTH(X12),"",X12+1))</f>
        <v>44808</v>
      </c>
      <c r="S13" s="39">
        <f>IF(R13="","",IF(MONTH(R13+1)&lt;&gt;MONTH(R13),"",R13+1))</f>
        <v>44809</v>
      </c>
      <c r="T13" s="37">
        <f t="shared" ref="T13:U17" si="3">IF(S13="","",IF(MONTH(S13+1)&lt;&gt;MONTH(S13),"",S13+1))</f>
        <v>44810</v>
      </c>
      <c r="U13" s="37">
        <f>IF(T13="","",IF(MONTH(T13+1)&lt;&gt;MONTH(T13),"",T13+1))</f>
        <v>44811</v>
      </c>
      <c r="V13" s="37">
        <f t="shared" ref="V13:X17" si="4">IF(U13="","",IF(MONTH(U13+1)&lt;&gt;MONTH(U13),"",U13+1))</f>
        <v>44812</v>
      </c>
      <c r="W13" s="37">
        <f t="shared" si="4"/>
        <v>44813</v>
      </c>
      <c r="X13" s="30">
        <f t="shared" si="4"/>
        <v>44814</v>
      </c>
      <c r="Y13" s="18"/>
      <c r="AA13" s="71"/>
    </row>
    <row r="14" spans="1:27" s="16" customFormat="1" ht="15" x14ac:dyDescent="0.25">
      <c r="A14" s="18"/>
      <c r="B14" s="30">
        <f t="shared" ref="B14:B17" si="5">IF(H13="","",IF(MONTH(H13+1)&lt;&gt;MONTH(H13),"",H13+1))</f>
        <v>44752</v>
      </c>
      <c r="C14" s="31">
        <f t="shared" ref="C14:H17" si="6">IF(B14="","",IF(MONTH(B14+1)&lt;&gt;MONTH(B14),"",B14+1))</f>
        <v>44753</v>
      </c>
      <c r="D14" s="31">
        <f t="shared" si="6"/>
        <v>44754</v>
      </c>
      <c r="E14" s="31">
        <f t="shared" si="6"/>
        <v>44755</v>
      </c>
      <c r="F14" s="31">
        <f t="shared" si="6"/>
        <v>44756</v>
      </c>
      <c r="G14" s="31">
        <f t="shared" si="6"/>
        <v>44757</v>
      </c>
      <c r="H14" s="30">
        <f t="shared" si="6"/>
        <v>44758</v>
      </c>
      <c r="J14" s="30">
        <f t="shared" ref="J14:J17" si="7">IF(P13="","",IF(MONTH(P13+1)&lt;&gt;MONTH(P13),"",P13+1))</f>
        <v>44787</v>
      </c>
      <c r="K14" s="37">
        <f t="shared" ref="K14" si="8">IF(J14="","",IF(MONTH(J14+1)&lt;&gt;MONTH(J14),"",J14+1))</f>
        <v>44788</v>
      </c>
      <c r="L14" s="37">
        <f t="shared" ref="L14" si="9">IF(K14="","",IF(MONTH(K14+1)&lt;&gt;MONTH(K14),"",K14+1))</f>
        <v>44789</v>
      </c>
      <c r="M14" s="37">
        <f t="shared" si="1"/>
        <v>44790</v>
      </c>
      <c r="N14" s="37">
        <f t="shared" si="2"/>
        <v>44791</v>
      </c>
      <c r="O14" s="37">
        <f t="shared" si="2"/>
        <v>44792</v>
      </c>
      <c r="P14" s="30">
        <f t="shared" si="2"/>
        <v>44793</v>
      </c>
      <c r="R14" s="30">
        <f t="shared" ref="R14:R17" si="10">IF(X13="","",IF(MONTH(X13+1)&lt;&gt;MONTH(X13),"",X13+1))</f>
        <v>44815</v>
      </c>
      <c r="S14" s="37">
        <f t="shared" ref="S14:S17" si="11">IF(R14="","",IF(MONTH(R14+1)&lt;&gt;MONTH(R14),"",R14+1))</f>
        <v>44816</v>
      </c>
      <c r="T14" s="37">
        <f t="shared" si="3"/>
        <v>44817</v>
      </c>
      <c r="U14" s="37">
        <f t="shared" si="3"/>
        <v>44818</v>
      </c>
      <c r="V14" s="37">
        <f t="shared" si="4"/>
        <v>44819</v>
      </c>
      <c r="W14" s="37">
        <f t="shared" si="4"/>
        <v>44820</v>
      </c>
      <c r="X14" s="30">
        <f t="shared" si="4"/>
        <v>44821</v>
      </c>
      <c r="Y14" s="18"/>
      <c r="AA14" s="71"/>
    </row>
    <row r="15" spans="1:27" s="16" customFormat="1" ht="15" customHeight="1" x14ac:dyDescent="0.25">
      <c r="A15" s="18"/>
      <c r="B15" s="30">
        <f t="shared" si="5"/>
        <v>44759</v>
      </c>
      <c r="C15" s="31">
        <f t="shared" si="6"/>
        <v>44760</v>
      </c>
      <c r="D15" s="31">
        <f t="shared" si="6"/>
        <v>44761</v>
      </c>
      <c r="E15" s="31">
        <f t="shared" si="6"/>
        <v>44762</v>
      </c>
      <c r="F15" s="31">
        <f t="shared" si="6"/>
        <v>44763</v>
      </c>
      <c r="G15" s="31">
        <f t="shared" si="6"/>
        <v>44764</v>
      </c>
      <c r="H15" s="30">
        <f t="shared" si="6"/>
        <v>44765</v>
      </c>
      <c r="J15" s="30">
        <f t="shared" si="7"/>
        <v>44794</v>
      </c>
      <c r="K15" s="37">
        <f t="shared" si="1"/>
        <v>44795</v>
      </c>
      <c r="L15" s="37">
        <f t="shared" si="1"/>
        <v>44796</v>
      </c>
      <c r="M15" s="37">
        <f t="shared" si="1"/>
        <v>44797</v>
      </c>
      <c r="N15" s="37">
        <f t="shared" si="2"/>
        <v>44798</v>
      </c>
      <c r="O15" s="37">
        <f t="shared" si="2"/>
        <v>44799</v>
      </c>
      <c r="P15" s="30">
        <f t="shared" si="2"/>
        <v>44800</v>
      </c>
      <c r="R15" s="30">
        <f t="shared" si="10"/>
        <v>44822</v>
      </c>
      <c r="S15" s="41">
        <f t="shared" si="11"/>
        <v>44823</v>
      </c>
      <c r="T15" s="37">
        <f t="shared" si="3"/>
        <v>44824</v>
      </c>
      <c r="U15" s="37">
        <f t="shared" si="3"/>
        <v>44825</v>
      </c>
      <c r="V15" s="37">
        <f t="shared" si="4"/>
        <v>44826</v>
      </c>
      <c r="W15" s="37">
        <f t="shared" si="4"/>
        <v>44827</v>
      </c>
      <c r="X15" s="30">
        <f t="shared" si="4"/>
        <v>44828</v>
      </c>
      <c r="Y15" s="18"/>
      <c r="AA15" s="70" t="s">
        <v>10</v>
      </c>
    </row>
    <row r="16" spans="1:27" s="16" customFormat="1" ht="15" customHeight="1" x14ac:dyDescent="0.25">
      <c r="A16" s="18"/>
      <c r="B16" s="30">
        <f t="shared" si="5"/>
        <v>44766</v>
      </c>
      <c r="C16" s="31">
        <f t="shared" si="6"/>
        <v>44767</v>
      </c>
      <c r="D16" s="31">
        <f t="shared" si="6"/>
        <v>44768</v>
      </c>
      <c r="E16" s="31">
        <f t="shared" si="6"/>
        <v>44769</v>
      </c>
      <c r="F16" s="31">
        <f t="shared" si="6"/>
        <v>44770</v>
      </c>
      <c r="G16" s="31">
        <f t="shared" si="6"/>
        <v>44771</v>
      </c>
      <c r="H16" s="30">
        <f t="shared" si="6"/>
        <v>44772</v>
      </c>
      <c r="J16" s="30">
        <f t="shared" si="7"/>
        <v>44801</v>
      </c>
      <c r="K16" s="37">
        <f t="shared" ref="K16:K17" si="12">IF(J16="","",IF(MONTH(J16+1)&lt;&gt;MONTH(J16),"",J16+1))</f>
        <v>44802</v>
      </c>
      <c r="L16" s="37">
        <f t="shared" si="1"/>
        <v>44803</v>
      </c>
      <c r="M16" s="37">
        <f t="shared" si="1"/>
        <v>44804</v>
      </c>
      <c r="N16" s="31" t="str">
        <f t="shared" si="2"/>
        <v/>
      </c>
      <c r="O16" s="31" t="str">
        <f t="shared" si="2"/>
        <v/>
      </c>
      <c r="P16" s="30" t="str">
        <f t="shared" si="2"/>
        <v/>
      </c>
      <c r="R16" s="30">
        <f t="shared" si="10"/>
        <v>44829</v>
      </c>
      <c r="S16" s="37">
        <f t="shared" si="11"/>
        <v>44830</v>
      </c>
      <c r="T16" s="37">
        <f t="shared" si="3"/>
        <v>44831</v>
      </c>
      <c r="U16" s="37">
        <f t="shared" si="3"/>
        <v>44832</v>
      </c>
      <c r="V16" s="37">
        <f t="shared" si="4"/>
        <v>44833</v>
      </c>
      <c r="W16" s="41">
        <f t="shared" si="4"/>
        <v>44834</v>
      </c>
      <c r="X16" s="30" t="str">
        <f t="shared" si="4"/>
        <v/>
      </c>
      <c r="Y16" s="18"/>
      <c r="AA16" s="70"/>
    </row>
    <row r="17" spans="1:27" s="16" customFormat="1" ht="15" x14ac:dyDescent="0.25">
      <c r="A17" s="18"/>
      <c r="B17" s="30">
        <f t="shared" si="5"/>
        <v>44773</v>
      </c>
      <c r="C17" s="31" t="str">
        <f t="shared" si="6"/>
        <v/>
      </c>
      <c r="D17" s="31" t="str">
        <f t="shared" si="6"/>
        <v/>
      </c>
      <c r="E17" s="31" t="str">
        <f t="shared" si="6"/>
        <v/>
      </c>
      <c r="F17" s="31" t="str">
        <f t="shared" si="6"/>
        <v/>
      </c>
      <c r="G17" s="31" t="str">
        <f t="shared" si="6"/>
        <v/>
      </c>
      <c r="H17" s="30" t="str">
        <f t="shared" si="6"/>
        <v/>
      </c>
      <c r="J17" s="30" t="str">
        <f t="shared" si="7"/>
        <v/>
      </c>
      <c r="K17" s="31" t="str">
        <f t="shared" si="12"/>
        <v/>
      </c>
      <c r="L17" s="31" t="str">
        <f t="shared" si="1"/>
        <v/>
      </c>
      <c r="M17" s="31" t="str">
        <f t="shared" si="1"/>
        <v/>
      </c>
      <c r="N17" s="31" t="str">
        <f t="shared" si="2"/>
        <v/>
      </c>
      <c r="O17" s="31" t="str">
        <f t="shared" si="2"/>
        <v/>
      </c>
      <c r="P17" s="30" t="str">
        <f t="shared" si="2"/>
        <v/>
      </c>
      <c r="R17" s="30" t="str">
        <f t="shared" si="10"/>
        <v/>
      </c>
      <c r="S17" s="31" t="str">
        <f t="shared" si="11"/>
        <v/>
      </c>
      <c r="T17" s="31" t="str">
        <f t="shared" si="3"/>
        <v/>
      </c>
      <c r="U17" s="31" t="str">
        <f t="shared" si="3"/>
        <v/>
      </c>
      <c r="V17" s="31" t="str">
        <f t="shared" si="4"/>
        <v/>
      </c>
      <c r="W17" s="31" t="str">
        <f t="shared" si="4"/>
        <v/>
      </c>
      <c r="X17" s="30" t="str">
        <f t="shared" si="4"/>
        <v/>
      </c>
      <c r="Y17" s="18"/>
      <c r="AA17" s="70"/>
    </row>
    <row r="18" spans="1:27" ht="9" customHeight="1" x14ac:dyDescent="0.2">
      <c r="A18" s="17"/>
      <c r="B18" s="46"/>
      <c r="C18" s="46"/>
      <c r="D18" s="46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20"/>
      <c r="AA18" s="70"/>
    </row>
    <row r="19" spans="1:27" ht="15.75" x14ac:dyDescent="0.2">
      <c r="A19" s="17"/>
      <c r="B19" s="72">
        <f>DATE(YEAR(R10+35),MONTH(R10+35),1)</f>
        <v>44835</v>
      </c>
      <c r="C19" s="73"/>
      <c r="D19" s="73"/>
      <c r="E19" s="73"/>
      <c r="F19" s="73"/>
      <c r="G19" s="73"/>
      <c r="H19" s="74"/>
      <c r="I19" s="2"/>
      <c r="J19" s="72">
        <f>DATE(YEAR(B19+35),MONTH(B19+35),1)</f>
        <v>44866</v>
      </c>
      <c r="K19" s="73"/>
      <c r="L19" s="73"/>
      <c r="M19" s="73"/>
      <c r="N19" s="73"/>
      <c r="O19" s="73"/>
      <c r="P19" s="74"/>
      <c r="Q19" s="2"/>
      <c r="R19" s="72">
        <f>DATE(YEAR(J19+35),MONTH(J19+35),1)</f>
        <v>44896</v>
      </c>
      <c r="S19" s="73"/>
      <c r="T19" s="73"/>
      <c r="U19" s="73"/>
      <c r="V19" s="73"/>
      <c r="W19" s="73"/>
      <c r="X19" s="74"/>
      <c r="Y19" s="20"/>
      <c r="AA19" s="70" t="s">
        <v>11</v>
      </c>
    </row>
    <row r="20" spans="1:27" s="46" customFormat="1" ht="12.75" customHeight="1" x14ac:dyDescent="0.2">
      <c r="A20" s="17"/>
      <c r="B20" s="32" t="str">
        <f>CHOOSE(1+MOD(startday+1-2,7),"Su","M","Tu","W","Th","F","Sa")</f>
        <v>Su</v>
      </c>
      <c r="C20" s="33" t="str">
        <f>CHOOSE(1+MOD(startday+2-2,7),"Su","M","Tu","W","Th","F","Sa")</f>
        <v>M</v>
      </c>
      <c r="D20" s="33" t="str">
        <f>CHOOSE(1+MOD(startday+3-2,7),"Su","M","Tu","W","Th","F","Sa")</f>
        <v>Tu</v>
      </c>
      <c r="E20" s="33" t="str">
        <f>CHOOSE(1+MOD(startday+4-2,7),"Su","M","Tu","W","Th","F","Sa")</f>
        <v>W</v>
      </c>
      <c r="F20" s="33" t="str">
        <f>CHOOSE(1+MOD(startday+5-2,7),"Su","M","Tu","W","Th","F","Sa")</f>
        <v>Th</v>
      </c>
      <c r="G20" s="33" t="str">
        <f>CHOOSE(1+MOD(startday+6-2,7),"Su","M","Tu","W","Th","F","Sa")</f>
        <v>F</v>
      </c>
      <c r="H20" s="45" t="str">
        <f>CHOOSE(1+MOD(startday+7-2,7),"Su","M","Tu","W","Th","F","Sa")</f>
        <v>Sa</v>
      </c>
      <c r="I20" s="47"/>
      <c r="J20" s="32" t="str">
        <f>CHOOSE(1+MOD(startday+1-2,7),"Su","M","Tu","W","Th","F","Sa")</f>
        <v>Su</v>
      </c>
      <c r="K20" s="33" t="str">
        <f>CHOOSE(1+MOD(startday+2-2,7),"Su","M","Tu","W","Th","F","Sa")</f>
        <v>M</v>
      </c>
      <c r="L20" s="33" t="str">
        <f>CHOOSE(1+MOD(startday+3-2,7),"Su","M","Tu","W","Th","F","Sa")</f>
        <v>Tu</v>
      </c>
      <c r="M20" s="33" t="str">
        <f>CHOOSE(1+MOD(startday+4-2,7),"Su","M","Tu","W","Th","F","Sa")</f>
        <v>W</v>
      </c>
      <c r="N20" s="33" t="str">
        <f>CHOOSE(1+MOD(startday+5-2,7),"Su","M","Tu","W","Th","F","Sa")</f>
        <v>Th</v>
      </c>
      <c r="O20" s="33" t="str">
        <f>CHOOSE(1+MOD(startday+6-2,7),"Su","M","Tu","W","Th","F","Sa")</f>
        <v>F</v>
      </c>
      <c r="P20" s="45" t="str">
        <f>CHOOSE(1+MOD(startday+7-2,7),"Su","M","Tu","W","Th","F","Sa")</f>
        <v>Sa</v>
      </c>
      <c r="Q20" s="47"/>
      <c r="R20" s="32" t="str">
        <f>CHOOSE(1+MOD(startday+1-2,7),"Su","M","Tu","W","Th","F","Sa")</f>
        <v>Su</v>
      </c>
      <c r="S20" s="33" t="str">
        <f>CHOOSE(1+MOD(startday+2-2,7),"Su","M","Tu","W","Th","F","Sa")</f>
        <v>M</v>
      </c>
      <c r="T20" s="33" t="str">
        <f>CHOOSE(1+MOD(startday+3-2,7),"Su","M","Tu","W","Th","F","Sa")</f>
        <v>Tu</v>
      </c>
      <c r="U20" s="33" t="str">
        <f>CHOOSE(1+MOD(startday+4-2,7),"Su","M","Tu","W","Th","F","Sa")</f>
        <v>W</v>
      </c>
      <c r="V20" s="33" t="str">
        <f>CHOOSE(1+MOD(startday+5-2,7),"Su","M","Tu","W","Th","F","Sa")</f>
        <v>Th</v>
      </c>
      <c r="W20" s="33" t="str">
        <f>CHOOSE(1+MOD(startday+6-2,7),"Su","M","Tu","W","Th","F","Sa")</f>
        <v>F</v>
      </c>
      <c r="X20" s="45" t="str">
        <f>CHOOSE(1+MOD(startday+7-2,7),"Su","M","Tu","W","Th","F","Sa")</f>
        <v>Sa</v>
      </c>
      <c r="Y20" s="17"/>
      <c r="AA20" s="70"/>
    </row>
    <row r="21" spans="1:27" s="16" customFormat="1" ht="15" x14ac:dyDescent="0.25">
      <c r="A21" s="18"/>
      <c r="B21" s="30" t="str">
        <f>IF(WEEKDAY(B19,1)=startday,B19,"")</f>
        <v/>
      </c>
      <c r="C21" s="31" t="str">
        <f>IF(B21="",IF(WEEKDAY(B19,1)=MOD(startday,7)+1,B19,""),B21+1)</f>
        <v/>
      </c>
      <c r="D21" s="31" t="str">
        <f>IF(C21="",IF(WEEKDAY(B19,1)=MOD(startday+1,7)+1,B19,""),C21+1)</f>
        <v/>
      </c>
      <c r="E21" s="31" t="str">
        <f>IF(D21="",IF(WEEKDAY(B19,1)=MOD(startday+2,7)+1,B19,""),D21+1)</f>
        <v/>
      </c>
      <c r="F21" s="31" t="str">
        <f>IF(E21="",IF(WEEKDAY(B19,1)=MOD(startday+3,7)+1,B19,""),E21+1)</f>
        <v/>
      </c>
      <c r="G21" s="31" t="str">
        <f>IF(F21="",IF(WEEKDAY(B19,1)=MOD(startday+4,7)+1,B19,""),F21+1)</f>
        <v/>
      </c>
      <c r="H21" s="30">
        <f>IF(G21="",IF(WEEKDAY(B19,1)=MOD(startday+5,7)+1,B19,""),G21+1)</f>
        <v>44835</v>
      </c>
      <c r="J21" s="30" t="str">
        <f>IF(WEEKDAY(J19,1)=startday,J19,"")</f>
        <v/>
      </c>
      <c r="K21" s="31" t="str">
        <f>IF(J21="",IF(WEEKDAY(J19,1)=MOD(startday,7)+1,J19,""),J21+1)</f>
        <v/>
      </c>
      <c r="L21" s="37">
        <f>IF(K21="",IF(WEEKDAY(J19,1)=MOD(startday+1,7)+1,J19,""),K21+1)</f>
        <v>44866</v>
      </c>
      <c r="M21" s="37">
        <f>IF(L21="",IF(WEEKDAY(J19,1)=MOD(startday+2,7)+1,J19,""),L21+1)</f>
        <v>44867</v>
      </c>
      <c r="N21" s="37">
        <f>IF(M21="",IF(WEEKDAY(J19,1)=MOD(startday+3,7)+1,J19,""),M21+1)</f>
        <v>44868</v>
      </c>
      <c r="O21" s="37">
        <f>IF(N21="",IF(WEEKDAY(J19,1)=MOD(startday+4,7)+1,J19,""),N21+1)</f>
        <v>44869</v>
      </c>
      <c r="P21" s="30">
        <f>IF(O21="",IF(WEEKDAY(J19,1)=MOD(startday+5,7)+1,J19,""),O21+1)</f>
        <v>44870</v>
      </c>
      <c r="R21" s="30" t="str">
        <f>IF(WEEKDAY(R19,1)=startday,R19,"")</f>
        <v/>
      </c>
      <c r="S21" s="31" t="str">
        <f>IF(R21="",IF(WEEKDAY(R19,1)=MOD(startday,7)+1,R19,""),R21+1)</f>
        <v/>
      </c>
      <c r="T21" s="31" t="str">
        <f>IF(S21="",IF(WEEKDAY(R19,1)=MOD(startday+1,7)+1,R19,""),S21+1)</f>
        <v/>
      </c>
      <c r="U21" s="31" t="str">
        <f>IF(T21="",IF(WEEKDAY(R19,1)=MOD(startday+2,7)+1,R19,""),T21+1)</f>
        <v/>
      </c>
      <c r="V21" s="37">
        <f>IF(U21="",IF(WEEKDAY(R19,1)=MOD(startday+3,7)+1,R19,""),U21+1)</f>
        <v>44896</v>
      </c>
      <c r="W21" s="37">
        <f>IF(V21="",IF(WEEKDAY(R19,1)=MOD(startday+4,7)+1,R19,""),V21+1)</f>
        <v>44897</v>
      </c>
      <c r="X21" s="30">
        <f>IF(W21="",IF(WEEKDAY(R19,1)=MOD(startday+5,7)+1,R19,""),W21+1)</f>
        <v>44898</v>
      </c>
      <c r="Y21" s="18"/>
      <c r="AA21" s="70"/>
    </row>
    <row r="22" spans="1:27" s="16" customFormat="1" ht="15" x14ac:dyDescent="0.25">
      <c r="A22" s="18"/>
      <c r="B22" s="30">
        <f>IF(H21="","",IF(MONTH(H21+1)&lt;&gt;MONTH(H21),"",H21+1))</f>
        <v>44836</v>
      </c>
      <c r="C22" s="42">
        <f>IF(B22="","",IF(MONTH(B22+1)&lt;&gt;MONTH(B22),"",B22+1))</f>
        <v>44837</v>
      </c>
      <c r="D22" s="42">
        <f t="shared" ref="D22:E26" si="13">IF(C22="","",IF(MONTH(C22+1)&lt;&gt;MONTH(C22),"",C22+1))</f>
        <v>44838</v>
      </c>
      <c r="E22" s="42">
        <f>IF(D22="","",IF(MONTH(D22+1)&lt;&gt;MONTH(D22),"",D22+1))</f>
        <v>44839</v>
      </c>
      <c r="F22" s="42">
        <f t="shared" ref="F22:H26" si="14">IF(E22="","",IF(MONTH(E22+1)&lt;&gt;MONTH(E22),"",E22+1))</f>
        <v>44840</v>
      </c>
      <c r="G22" s="42">
        <f t="shared" si="14"/>
        <v>44841</v>
      </c>
      <c r="H22" s="30">
        <f t="shared" si="14"/>
        <v>44842</v>
      </c>
      <c r="J22" s="30">
        <f>IF(P21="","",IF(MONTH(P21+1)&lt;&gt;MONTH(P21),"",P21+1))</f>
        <v>44871</v>
      </c>
      <c r="K22" s="43">
        <f>IF(J22="","",IF(MONTH(J22+1)&lt;&gt;MONTH(J22),"",J22+1))</f>
        <v>44872</v>
      </c>
      <c r="L22" s="41">
        <f t="shared" ref="L22:M26" si="15">IF(K22="","",IF(MONTH(K22+1)&lt;&gt;MONTH(K22),"",K22+1))</f>
        <v>44873</v>
      </c>
      <c r="M22" s="37">
        <f>IF(L22="","",IF(MONTH(L22+1)&lt;&gt;MONTH(L22),"",L22+1))</f>
        <v>44874</v>
      </c>
      <c r="N22" s="37">
        <f t="shared" ref="N22:P26" si="16">IF(M22="","",IF(MONTH(M22+1)&lt;&gt;MONTH(M22),"",M22+1))</f>
        <v>44875</v>
      </c>
      <c r="O22" s="37">
        <f t="shared" si="16"/>
        <v>44876</v>
      </c>
      <c r="P22" s="30">
        <f t="shared" si="16"/>
        <v>44877</v>
      </c>
      <c r="R22" s="30">
        <f>IF(X21="","",IF(MONTH(X21+1)&lt;&gt;MONTH(X21),"",X21+1))</f>
        <v>44899</v>
      </c>
      <c r="S22" s="37">
        <f>IF(R22="","",IF(MONTH(R22+1)&lt;&gt;MONTH(R22),"",R22+1))</f>
        <v>44900</v>
      </c>
      <c r="T22" s="37">
        <f t="shared" ref="T22:U26" si="17">IF(S22="","",IF(MONTH(S22+1)&lt;&gt;MONTH(S22),"",S22+1))</f>
        <v>44901</v>
      </c>
      <c r="U22" s="37">
        <f>IF(T22="","",IF(MONTH(T22+1)&lt;&gt;MONTH(T22),"",T22+1))</f>
        <v>44902</v>
      </c>
      <c r="V22" s="37">
        <f t="shared" ref="V22:X26" si="18">IF(U22="","",IF(MONTH(U22+1)&lt;&gt;MONTH(U22),"",U22+1))</f>
        <v>44903</v>
      </c>
      <c r="W22" s="37">
        <f t="shared" si="18"/>
        <v>44904</v>
      </c>
      <c r="X22" s="30">
        <f t="shared" si="18"/>
        <v>44905</v>
      </c>
      <c r="Y22" s="18"/>
      <c r="AA22" s="70" t="s">
        <v>12</v>
      </c>
    </row>
    <row r="23" spans="1:27" s="16" customFormat="1" ht="15" x14ac:dyDescent="0.25">
      <c r="A23" s="18"/>
      <c r="B23" s="30">
        <f t="shared" ref="B23:B26" si="19">IF(H22="","",IF(MONTH(H22+1)&lt;&gt;MONTH(H22),"",H22+1))</f>
        <v>44843</v>
      </c>
      <c r="C23" s="37">
        <f t="shared" ref="C23:C26" si="20">IF(B23="","",IF(MONTH(B23+1)&lt;&gt;MONTH(B23),"",B23+1))</f>
        <v>44844</v>
      </c>
      <c r="D23" s="37">
        <f t="shared" si="13"/>
        <v>44845</v>
      </c>
      <c r="E23" s="37">
        <f t="shared" si="13"/>
        <v>44846</v>
      </c>
      <c r="F23" s="37">
        <f t="shared" si="14"/>
        <v>44847</v>
      </c>
      <c r="G23" s="37">
        <f t="shared" si="14"/>
        <v>44848</v>
      </c>
      <c r="H23" s="30">
        <f t="shared" si="14"/>
        <v>44849</v>
      </c>
      <c r="J23" s="30">
        <f t="shared" ref="J23:J26" si="21">IF(P22="","",IF(MONTH(P22+1)&lt;&gt;MONTH(P22),"",P22+1))</f>
        <v>44878</v>
      </c>
      <c r="K23" s="37">
        <f t="shared" ref="K23:K26" si="22">IF(J23="","",IF(MONTH(J23+1)&lt;&gt;MONTH(J23),"",J23+1))</f>
        <v>44879</v>
      </c>
      <c r="L23" s="37">
        <f t="shared" si="15"/>
        <v>44880</v>
      </c>
      <c r="M23" s="37">
        <f t="shared" si="15"/>
        <v>44881</v>
      </c>
      <c r="N23" s="37">
        <f t="shared" si="16"/>
        <v>44882</v>
      </c>
      <c r="O23" s="37">
        <f t="shared" si="16"/>
        <v>44883</v>
      </c>
      <c r="P23" s="30">
        <f t="shared" si="16"/>
        <v>44884</v>
      </c>
      <c r="R23" s="30">
        <f t="shared" ref="R23:R26" si="23">IF(X22="","",IF(MONTH(X22+1)&lt;&gt;MONTH(X22),"",X22+1))</f>
        <v>44906</v>
      </c>
      <c r="S23" s="37">
        <f t="shared" ref="S23:S26" si="24">IF(R23="","",IF(MONTH(R23+1)&lt;&gt;MONTH(R23),"",R23+1))</f>
        <v>44907</v>
      </c>
      <c r="T23" s="37">
        <f t="shared" si="17"/>
        <v>44908</v>
      </c>
      <c r="U23" s="37">
        <f t="shared" si="17"/>
        <v>44909</v>
      </c>
      <c r="V23" s="37">
        <f t="shared" si="18"/>
        <v>44910</v>
      </c>
      <c r="W23" s="37">
        <f t="shared" si="18"/>
        <v>44911</v>
      </c>
      <c r="X23" s="30">
        <f t="shared" si="18"/>
        <v>44912</v>
      </c>
      <c r="Y23" s="18"/>
      <c r="AA23" s="70"/>
    </row>
    <row r="24" spans="1:27" s="16" customFormat="1" ht="15" customHeight="1" x14ac:dyDescent="0.25">
      <c r="A24" s="18"/>
      <c r="B24" s="30">
        <f t="shared" si="19"/>
        <v>44850</v>
      </c>
      <c r="C24" s="37">
        <f t="shared" si="20"/>
        <v>44851</v>
      </c>
      <c r="D24" s="37">
        <f t="shared" si="13"/>
        <v>44852</v>
      </c>
      <c r="E24" s="37">
        <f t="shared" si="13"/>
        <v>44853</v>
      </c>
      <c r="F24" s="37">
        <f t="shared" si="14"/>
        <v>44854</v>
      </c>
      <c r="G24" s="37">
        <f t="shared" si="14"/>
        <v>44855</v>
      </c>
      <c r="H24" s="30">
        <f t="shared" si="14"/>
        <v>44856</v>
      </c>
      <c r="J24" s="30">
        <f t="shared" si="21"/>
        <v>44885</v>
      </c>
      <c r="K24" s="37">
        <f t="shared" si="22"/>
        <v>44886</v>
      </c>
      <c r="L24" s="69">
        <f t="shared" si="15"/>
        <v>44887</v>
      </c>
      <c r="M24" s="40">
        <f t="shared" si="15"/>
        <v>44888</v>
      </c>
      <c r="N24" s="39">
        <f t="shared" si="16"/>
        <v>44889</v>
      </c>
      <c r="O24" s="42">
        <f t="shared" si="16"/>
        <v>44890</v>
      </c>
      <c r="P24" s="30">
        <f t="shared" si="16"/>
        <v>44891</v>
      </c>
      <c r="R24" s="30">
        <f t="shared" si="23"/>
        <v>44913</v>
      </c>
      <c r="S24" s="42">
        <f t="shared" si="24"/>
        <v>44914</v>
      </c>
      <c r="T24" s="42">
        <f t="shared" si="17"/>
        <v>44915</v>
      </c>
      <c r="U24" s="42">
        <f t="shared" si="17"/>
        <v>44916</v>
      </c>
      <c r="V24" s="42">
        <f t="shared" si="18"/>
        <v>44917</v>
      </c>
      <c r="W24" s="39">
        <f t="shared" si="18"/>
        <v>44918</v>
      </c>
      <c r="X24" s="30">
        <f t="shared" si="18"/>
        <v>44919</v>
      </c>
      <c r="Y24" s="18"/>
      <c r="AA24" s="70"/>
    </row>
    <row r="25" spans="1:27" s="16" customFormat="1" ht="15" x14ac:dyDescent="0.25">
      <c r="A25" s="18"/>
      <c r="B25" s="30">
        <f t="shared" si="19"/>
        <v>44857</v>
      </c>
      <c r="C25" s="37">
        <f t="shared" si="20"/>
        <v>44858</v>
      </c>
      <c r="D25" s="37">
        <f t="shared" si="13"/>
        <v>44859</v>
      </c>
      <c r="E25" s="37">
        <f t="shared" si="13"/>
        <v>44860</v>
      </c>
      <c r="F25" s="37">
        <f t="shared" si="14"/>
        <v>44861</v>
      </c>
      <c r="G25" s="37">
        <f t="shared" si="14"/>
        <v>44862</v>
      </c>
      <c r="H25" s="30">
        <f t="shared" si="14"/>
        <v>44863</v>
      </c>
      <c r="J25" s="30">
        <f t="shared" si="21"/>
        <v>44892</v>
      </c>
      <c r="K25" s="37">
        <f t="shared" si="22"/>
        <v>44893</v>
      </c>
      <c r="L25" s="37">
        <f t="shared" si="15"/>
        <v>44894</v>
      </c>
      <c r="M25" s="37">
        <f t="shared" si="15"/>
        <v>44895</v>
      </c>
      <c r="N25" s="31" t="str">
        <f t="shared" si="16"/>
        <v/>
      </c>
      <c r="O25" s="31" t="str">
        <f t="shared" si="16"/>
        <v/>
      </c>
      <c r="P25" s="30" t="str">
        <f t="shared" si="16"/>
        <v/>
      </c>
      <c r="R25" s="30">
        <f t="shared" si="23"/>
        <v>44920</v>
      </c>
      <c r="S25" s="42">
        <f t="shared" si="24"/>
        <v>44921</v>
      </c>
      <c r="T25" s="42">
        <f t="shared" si="17"/>
        <v>44922</v>
      </c>
      <c r="U25" s="42">
        <f t="shared" si="17"/>
        <v>44923</v>
      </c>
      <c r="V25" s="42">
        <f t="shared" si="18"/>
        <v>44924</v>
      </c>
      <c r="W25" s="42">
        <f t="shared" si="18"/>
        <v>44925</v>
      </c>
      <c r="X25" s="30">
        <f t="shared" si="18"/>
        <v>44926</v>
      </c>
      <c r="Y25" s="18"/>
      <c r="AA25" s="70"/>
    </row>
    <row r="26" spans="1:27" s="16" customFormat="1" ht="15" x14ac:dyDescent="0.25">
      <c r="A26" s="18"/>
      <c r="B26" s="30">
        <f t="shared" si="19"/>
        <v>44864</v>
      </c>
      <c r="C26" s="37">
        <f t="shared" si="20"/>
        <v>44865</v>
      </c>
      <c r="D26" s="31" t="str">
        <f t="shared" si="13"/>
        <v/>
      </c>
      <c r="E26" s="31" t="str">
        <f t="shared" si="13"/>
        <v/>
      </c>
      <c r="F26" s="31" t="str">
        <f t="shared" si="14"/>
        <v/>
      </c>
      <c r="G26" s="31" t="str">
        <f t="shared" si="14"/>
        <v/>
      </c>
      <c r="H26" s="30" t="str">
        <f t="shared" si="14"/>
        <v/>
      </c>
      <c r="J26" s="30" t="str">
        <f t="shared" si="21"/>
        <v/>
      </c>
      <c r="K26" s="31" t="str">
        <f t="shared" si="22"/>
        <v/>
      </c>
      <c r="L26" s="31" t="str">
        <f t="shared" si="15"/>
        <v/>
      </c>
      <c r="M26" s="31" t="str">
        <f t="shared" si="15"/>
        <v/>
      </c>
      <c r="N26" s="31" t="str">
        <f t="shared" si="16"/>
        <v/>
      </c>
      <c r="O26" s="31" t="str">
        <f t="shared" si="16"/>
        <v/>
      </c>
      <c r="P26" s="30" t="str">
        <f t="shared" si="16"/>
        <v/>
      </c>
      <c r="R26" s="30" t="str">
        <f t="shared" si="23"/>
        <v/>
      </c>
      <c r="S26" s="31" t="str">
        <f t="shared" si="24"/>
        <v/>
      </c>
      <c r="T26" s="31" t="str">
        <f t="shared" si="17"/>
        <v/>
      </c>
      <c r="U26" s="31" t="str">
        <f t="shared" si="17"/>
        <v/>
      </c>
      <c r="V26" s="31" t="str">
        <f t="shared" si="18"/>
        <v/>
      </c>
      <c r="W26" s="31" t="str">
        <f t="shared" si="18"/>
        <v/>
      </c>
      <c r="X26" s="30" t="str">
        <f t="shared" si="18"/>
        <v/>
      </c>
      <c r="Y26" s="18"/>
      <c r="AA26" s="70"/>
    </row>
    <row r="27" spans="1:27" ht="9" customHeight="1" x14ac:dyDescent="0.2">
      <c r="A27" s="17"/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20"/>
      <c r="AA27" s="70" t="s">
        <v>13</v>
      </c>
    </row>
    <row r="28" spans="1:27" ht="15.75" x14ac:dyDescent="0.2">
      <c r="A28" s="17"/>
      <c r="B28" s="72">
        <f>DATE(YEAR(R19+35),MONTH(R19+35),1)</f>
        <v>44927</v>
      </c>
      <c r="C28" s="73"/>
      <c r="D28" s="73"/>
      <c r="E28" s="73"/>
      <c r="F28" s="73"/>
      <c r="G28" s="73"/>
      <c r="H28" s="74"/>
      <c r="I28" s="3"/>
      <c r="J28" s="72">
        <f>DATE(YEAR(B28+35),MONTH(B28+35),1)</f>
        <v>44958</v>
      </c>
      <c r="K28" s="73"/>
      <c r="L28" s="73"/>
      <c r="M28" s="73"/>
      <c r="N28" s="73"/>
      <c r="O28" s="73"/>
      <c r="P28" s="74"/>
      <c r="Q28" s="3"/>
      <c r="R28" s="72">
        <f>DATE(YEAR(J28+35),MONTH(J28+35),1)</f>
        <v>44986</v>
      </c>
      <c r="S28" s="73"/>
      <c r="T28" s="73"/>
      <c r="U28" s="73"/>
      <c r="V28" s="73"/>
      <c r="W28" s="73"/>
      <c r="X28" s="74"/>
      <c r="Y28" s="20"/>
      <c r="AA28" s="70"/>
    </row>
    <row r="29" spans="1:27" s="46" customFormat="1" ht="12.75" customHeight="1" x14ac:dyDescent="0.2">
      <c r="A29" s="17"/>
      <c r="B29" s="32" t="str">
        <f>CHOOSE(1+MOD(startday+1-2,7),"Su","M","Tu","W","Th","F","Sa")</f>
        <v>Su</v>
      </c>
      <c r="C29" s="33" t="str">
        <f>CHOOSE(1+MOD(startday+2-2,7),"Su","M","Tu","W","Th","F","Sa")</f>
        <v>M</v>
      </c>
      <c r="D29" s="33" t="str">
        <f>CHOOSE(1+MOD(startday+3-2,7),"Su","M","Tu","W","Th","F","Sa")</f>
        <v>Tu</v>
      </c>
      <c r="E29" s="33" t="str">
        <f>CHOOSE(1+MOD(startday+4-2,7),"Su","M","Tu","W","Th","F","Sa")</f>
        <v>W</v>
      </c>
      <c r="F29" s="33" t="str">
        <f>CHOOSE(1+MOD(startday+5-2,7),"Su","M","Tu","W","Th","F","Sa")</f>
        <v>Th</v>
      </c>
      <c r="G29" s="33" t="str">
        <f>CHOOSE(1+MOD(startday+6-2,7),"Su","M","Tu","W","Th","F","Sa")</f>
        <v>F</v>
      </c>
      <c r="H29" s="45" t="str">
        <f>CHOOSE(1+MOD(startday+7-2,7),"Su","M","Tu","W","Th","F","Sa")</f>
        <v>Sa</v>
      </c>
      <c r="J29" s="32" t="str">
        <f>CHOOSE(1+MOD(startday+1-2,7),"Su","M","Tu","W","Th","F","Sa")</f>
        <v>Su</v>
      </c>
      <c r="K29" s="33" t="str">
        <f>CHOOSE(1+MOD(startday+2-2,7),"Su","M","Tu","W","Th","F","Sa")</f>
        <v>M</v>
      </c>
      <c r="L29" s="33" t="str">
        <f>CHOOSE(1+MOD(startday+3-2,7),"Su","M","Tu","W","Th","F","Sa")</f>
        <v>Tu</v>
      </c>
      <c r="M29" s="33" t="str">
        <f>CHOOSE(1+MOD(startday+4-2,7),"Su","M","Tu","W","Th","F","Sa")</f>
        <v>W</v>
      </c>
      <c r="N29" s="33" t="str">
        <f>CHOOSE(1+MOD(startday+5-2,7),"Su","M","Tu","W","Th","F","Sa")</f>
        <v>Th</v>
      </c>
      <c r="O29" s="33" t="str">
        <f>CHOOSE(1+MOD(startday+6-2,7),"Su","M","Tu","W","Th","F","Sa")</f>
        <v>F</v>
      </c>
      <c r="P29" s="45" t="str">
        <f>CHOOSE(1+MOD(startday+7-2,7),"Su","M","Tu","W","Th","F","Sa")</f>
        <v>Sa</v>
      </c>
      <c r="R29" s="32" t="str">
        <f>CHOOSE(1+MOD(startday+1-2,7),"Su","M","Tu","W","Th","F","Sa")</f>
        <v>Su</v>
      </c>
      <c r="S29" s="33" t="str">
        <f>CHOOSE(1+MOD(startday+2-2,7),"Su","M","Tu","W","Th","F","Sa")</f>
        <v>M</v>
      </c>
      <c r="T29" s="33" t="str">
        <f>CHOOSE(1+MOD(startday+3-2,7),"Su","M","Tu","W","Th","F","Sa")</f>
        <v>Tu</v>
      </c>
      <c r="U29" s="33" t="str">
        <f>CHOOSE(1+MOD(startday+4-2,7),"Su","M","Tu","W","Th","F","Sa")</f>
        <v>W</v>
      </c>
      <c r="V29" s="33" t="str">
        <f>CHOOSE(1+MOD(startday+5-2,7),"Su","M","Tu","W","Th","F","Sa")</f>
        <v>Th</v>
      </c>
      <c r="W29" s="33" t="str">
        <f>CHOOSE(1+MOD(startday+6-2,7),"Su","M","Tu","W","Th","F","Sa")</f>
        <v>F</v>
      </c>
      <c r="X29" s="45" t="str">
        <f>CHOOSE(1+MOD(startday+7-2,7),"Su","M","Tu","W","Th","F","Sa")</f>
        <v>Sa</v>
      </c>
      <c r="Y29" s="17"/>
      <c r="AA29" s="70"/>
    </row>
    <row r="30" spans="1:27" s="16" customFormat="1" ht="15" x14ac:dyDescent="0.25">
      <c r="A30" s="18"/>
      <c r="B30" s="30">
        <f>IF(WEEKDAY(B28,1)=startday,B28,"")</f>
        <v>44927</v>
      </c>
      <c r="C30" s="41">
        <f>IF(B30="",IF(WEEKDAY(B28,1)=MOD(startday,7)+1,B28,""),B30+1)</f>
        <v>44928</v>
      </c>
      <c r="D30" s="37">
        <f>IF(C30="",IF(WEEKDAY(B28,1)=MOD(startday+1,7)+1,B28,""),C30+1)</f>
        <v>44929</v>
      </c>
      <c r="E30" s="37">
        <f>IF(D30="",IF(WEEKDAY(B28,1)=MOD(startday+2,7)+1,B28,""),D30+1)</f>
        <v>44930</v>
      </c>
      <c r="F30" s="37">
        <f>IF(E30="",IF(WEEKDAY(B28,1)=MOD(startday+3,7)+1,B28,""),E30+1)</f>
        <v>44931</v>
      </c>
      <c r="G30" s="37">
        <f>IF(F30="",IF(WEEKDAY(B28,1)=MOD(startday+4,7)+1,B28,""),F30+1)</f>
        <v>44932</v>
      </c>
      <c r="H30" s="30">
        <f>IF(G30="",IF(WEEKDAY(B28,1)=MOD(startday+5,7)+1,B28,""),G30+1)</f>
        <v>44933</v>
      </c>
      <c r="J30" s="30" t="str">
        <f>IF(WEEKDAY(J28,1)=startday,J28,"")</f>
        <v/>
      </c>
      <c r="K30" s="31" t="str">
        <f>IF(J30="",IF(WEEKDAY(J28,1)=MOD(startday,7)+1,J28,""),J30+1)</f>
        <v/>
      </c>
      <c r="L30" s="31" t="str">
        <f>IF(K30="",IF(WEEKDAY(J28,1)=MOD(startday+1,7)+1,J28,""),K30+1)</f>
        <v/>
      </c>
      <c r="M30" s="37">
        <f>IF(L30="",IF(WEEKDAY(J28,1)=MOD(startday+2,7)+1,J28,""),L30+1)</f>
        <v>44958</v>
      </c>
      <c r="N30" s="37">
        <f>IF(M30="",IF(WEEKDAY(J28,1)=MOD(startday+3,7)+1,J28,""),M30+1)</f>
        <v>44959</v>
      </c>
      <c r="O30" s="37">
        <f>IF(N30="",IF(WEEKDAY(J28,1)=MOD(startday+4,7)+1,J28,""),N30+1)</f>
        <v>44960</v>
      </c>
      <c r="P30" s="30">
        <f>IF(O30="",IF(WEEKDAY(J28,1)=MOD(startday+5,7)+1,J28,""),O30+1)</f>
        <v>44961</v>
      </c>
      <c r="R30" s="30" t="str">
        <f>IF(WEEKDAY(R28,1)=startday,R28,"")</f>
        <v/>
      </c>
      <c r="S30" s="31" t="str">
        <f>IF(R30="",IF(WEEKDAY(R28,1)=MOD(startday,7)+1,R28,""),R30+1)</f>
        <v/>
      </c>
      <c r="T30" s="31" t="str">
        <f>IF(S30="",IF(WEEKDAY(R28,1)=MOD(startday+1,7)+1,R28,""),S30+1)</f>
        <v/>
      </c>
      <c r="U30" s="37">
        <f>IF(T30="",IF(WEEKDAY(R28,1)=MOD(startday+2,7)+1,R28,""),T30+1)</f>
        <v>44986</v>
      </c>
      <c r="V30" s="37">
        <f>IF(U30="",IF(WEEKDAY(R28,1)=MOD(startday+3,7)+1,R28,""),U30+1)</f>
        <v>44987</v>
      </c>
      <c r="W30" s="37">
        <f>IF(V30="",IF(WEEKDAY(R28,1)=MOD(startday+4,7)+1,R28,""),V30+1)</f>
        <v>44988</v>
      </c>
      <c r="X30" s="30">
        <f>IF(W30="",IF(WEEKDAY(R28,1)=MOD(startday+5,7)+1,R28,""),W30+1)</f>
        <v>44989</v>
      </c>
      <c r="Y30" s="18"/>
      <c r="AA30" s="70"/>
    </row>
    <row r="31" spans="1:27" s="16" customFormat="1" ht="15" x14ac:dyDescent="0.25">
      <c r="A31" s="18"/>
      <c r="B31" s="30">
        <f>IF(H30="","",IF(MONTH(H30+1)&lt;&gt;MONTH(H30),"",H30+1))</f>
        <v>44934</v>
      </c>
      <c r="C31" s="37">
        <f>IF(B31="","",IF(MONTH(B31+1)&lt;&gt;MONTH(B31),"",B31+1))</f>
        <v>44935</v>
      </c>
      <c r="D31" s="37">
        <f t="shared" ref="D31:E35" si="25">IF(C31="","",IF(MONTH(C31+1)&lt;&gt;MONTH(C31),"",C31+1))</f>
        <v>44936</v>
      </c>
      <c r="E31" s="37">
        <f>IF(D31="","",IF(MONTH(D31+1)&lt;&gt;MONTH(D31),"",D31+1))</f>
        <v>44937</v>
      </c>
      <c r="F31" s="37">
        <f t="shared" ref="F31:H35" si="26">IF(E31="","",IF(MONTH(E31+1)&lt;&gt;MONTH(E31),"",E31+1))</f>
        <v>44938</v>
      </c>
      <c r="G31" s="37">
        <f t="shared" si="26"/>
        <v>44939</v>
      </c>
      <c r="H31" s="30">
        <f t="shared" si="26"/>
        <v>44940</v>
      </c>
      <c r="J31" s="30">
        <f>IF(P30="","",IF(MONTH(P30+1)&lt;&gt;MONTH(P30),"",P30+1))</f>
        <v>44962</v>
      </c>
      <c r="K31" s="37">
        <f>IF(J31="","",IF(MONTH(J31+1)&lt;&gt;MONTH(J31),"",J31+1))</f>
        <v>44963</v>
      </c>
      <c r="L31" s="37">
        <f t="shared" ref="L31:M35" si="27">IF(K31="","",IF(MONTH(K31+1)&lt;&gt;MONTH(K31),"",K31+1))</f>
        <v>44964</v>
      </c>
      <c r="M31" s="37">
        <f>IF(L31="","",IF(MONTH(L31+1)&lt;&gt;MONTH(L31),"",L31+1))</f>
        <v>44965</v>
      </c>
      <c r="N31" s="37">
        <f t="shared" ref="N31:P35" si="28">IF(M31="","",IF(MONTH(M31+1)&lt;&gt;MONTH(M31),"",M31+1))</f>
        <v>44966</v>
      </c>
      <c r="O31" s="37">
        <f t="shared" si="28"/>
        <v>44967</v>
      </c>
      <c r="P31" s="30">
        <f t="shared" si="28"/>
        <v>44968</v>
      </c>
      <c r="R31" s="30">
        <f>IF(X30="","",IF(MONTH(X30+1)&lt;&gt;MONTH(X30),"",X30+1))</f>
        <v>44990</v>
      </c>
      <c r="S31" s="37">
        <f>IF(R31="","",IF(MONTH(R31+1)&lt;&gt;MONTH(R31),"",R31+1))</f>
        <v>44991</v>
      </c>
      <c r="T31" s="37">
        <f t="shared" ref="T31:U35" si="29">IF(S31="","",IF(MONTH(S31+1)&lt;&gt;MONTH(S31),"",S31+1))</f>
        <v>44992</v>
      </c>
      <c r="U31" s="37">
        <f>IF(T31="","",IF(MONTH(T31+1)&lt;&gt;MONTH(T31),"",T31+1))</f>
        <v>44993</v>
      </c>
      <c r="V31" s="37">
        <f t="shared" ref="V31:X35" si="30">IF(U31="","",IF(MONTH(U31+1)&lt;&gt;MONTH(U31),"",U31+1))</f>
        <v>44994</v>
      </c>
      <c r="W31" s="37">
        <f t="shared" si="30"/>
        <v>44995</v>
      </c>
      <c r="X31" s="30">
        <f t="shared" si="30"/>
        <v>44996</v>
      </c>
      <c r="Y31" s="18"/>
      <c r="AA31" s="70"/>
    </row>
    <row r="32" spans="1:27" s="16" customFormat="1" ht="15" x14ac:dyDescent="0.25">
      <c r="A32" s="18"/>
      <c r="B32" s="30">
        <f t="shared" ref="B32:B35" si="31">IF(H31="","",IF(MONTH(H31+1)&lt;&gt;MONTH(H31),"",H31+1))</f>
        <v>44941</v>
      </c>
      <c r="C32" s="39">
        <f t="shared" ref="C32:C35" si="32">IF(B32="","",IF(MONTH(B32+1)&lt;&gt;MONTH(B32),"",B32+1))</f>
        <v>44942</v>
      </c>
      <c r="D32" s="37">
        <f t="shared" si="25"/>
        <v>44943</v>
      </c>
      <c r="E32" s="37">
        <f t="shared" si="25"/>
        <v>44944</v>
      </c>
      <c r="F32" s="37">
        <f t="shared" si="26"/>
        <v>44945</v>
      </c>
      <c r="G32" s="37">
        <f t="shared" si="26"/>
        <v>44946</v>
      </c>
      <c r="H32" s="30">
        <f t="shared" si="26"/>
        <v>44947</v>
      </c>
      <c r="J32" s="30">
        <f t="shared" ref="J32:J35" si="33">IF(P31="","",IF(MONTH(P31+1)&lt;&gt;MONTH(P31),"",P31+1))</f>
        <v>44969</v>
      </c>
      <c r="K32" s="37">
        <f t="shared" ref="K32:K35" si="34">IF(J32="","",IF(MONTH(J32+1)&lt;&gt;MONTH(J32),"",J32+1))</f>
        <v>44970</v>
      </c>
      <c r="L32" s="37">
        <f t="shared" si="27"/>
        <v>44971</v>
      </c>
      <c r="M32" s="37">
        <f t="shared" si="27"/>
        <v>44972</v>
      </c>
      <c r="N32" s="37">
        <f t="shared" si="28"/>
        <v>44973</v>
      </c>
      <c r="O32" s="37">
        <f t="shared" si="28"/>
        <v>44974</v>
      </c>
      <c r="P32" s="30">
        <f t="shared" si="28"/>
        <v>44975</v>
      </c>
      <c r="R32" s="30">
        <f t="shared" ref="R32:R35" si="35">IF(X31="","",IF(MONTH(X31+1)&lt;&gt;MONTH(X31),"",X31+1))</f>
        <v>44997</v>
      </c>
      <c r="S32" s="37">
        <f t="shared" ref="S32:S35" si="36">IF(R32="","",IF(MONTH(R32+1)&lt;&gt;MONTH(R32),"",R32+1))</f>
        <v>44998</v>
      </c>
      <c r="T32" s="37">
        <f t="shared" si="29"/>
        <v>44999</v>
      </c>
      <c r="U32" s="37">
        <f t="shared" si="29"/>
        <v>45000</v>
      </c>
      <c r="V32" s="37">
        <f t="shared" si="30"/>
        <v>45001</v>
      </c>
      <c r="W32" s="41">
        <f t="shared" si="30"/>
        <v>45002</v>
      </c>
      <c r="X32" s="30">
        <f t="shared" si="30"/>
        <v>45003</v>
      </c>
      <c r="Y32" s="18"/>
      <c r="AA32" s="70"/>
    </row>
    <row r="33" spans="1:27" s="16" customFormat="1" ht="15" x14ac:dyDescent="0.25">
      <c r="A33" s="18"/>
      <c r="B33" s="30">
        <f t="shared" si="31"/>
        <v>44948</v>
      </c>
      <c r="C33" s="37">
        <f t="shared" si="32"/>
        <v>44949</v>
      </c>
      <c r="D33" s="37">
        <f t="shared" si="25"/>
        <v>44950</v>
      </c>
      <c r="E33" s="37">
        <f t="shared" si="25"/>
        <v>44951</v>
      </c>
      <c r="F33" s="37">
        <f t="shared" si="26"/>
        <v>44952</v>
      </c>
      <c r="G33" s="37">
        <f t="shared" si="26"/>
        <v>44953</v>
      </c>
      <c r="H33" s="30">
        <f t="shared" si="26"/>
        <v>44954</v>
      </c>
      <c r="J33" s="30">
        <f t="shared" si="33"/>
        <v>44976</v>
      </c>
      <c r="K33" s="40">
        <f t="shared" si="34"/>
        <v>44977</v>
      </c>
      <c r="L33" s="37">
        <f t="shared" si="27"/>
        <v>44978</v>
      </c>
      <c r="M33" s="37">
        <f t="shared" si="27"/>
        <v>44979</v>
      </c>
      <c r="N33" s="37">
        <f t="shared" si="28"/>
        <v>44980</v>
      </c>
      <c r="O33" s="37">
        <f t="shared" si="28"/>
        <v>44981</v>
      </c>
      <c r="P33" s="30">
        <f t="shared" si="28"/>
        <v>44982</v>
      </c>
      <c r="R33" s="30">
        <f t="shared" si="35"/>
        <v>45004</v>
      </c>
      <c r="S33" s="37">
        <f t="shared" si="36"/>
        <v>45005</v>
      </c>
      <c r="T33" s="37">
        <f t="shared" si="29"/>
        <v>45006</v>
      </c>
      <c r="U33" s="37">
        <f t="shared" si="29"/>
        <v>45007</v>
      </c>
      <c r="V33" s="37">
        <f t="shared" si="30"/>
        <v>45008</v>
      </c>
      <c r="W33" s="37">
        <f t="shared" si="30"/>
        <v>45009</v>
      </c>
      <c r="X33" s="30">
        <f t="shared" si="30"/>
        <v>45010</v>
      </c>
      <c r="Y33" s="18"/>
      <c r="AA33" s="34"/>
    </row>
    <row r="34" spans="1:27" s="16" customFormat="1" ht="15" x14ac:dyDescent="0.25">
      <c r="A34" s="18"/>
      <c r="B34" s="30">
        <f t="shared" si="31"/>
        <v>44955</v>
      </c>
      <c r="C34" s="37">
        <f t="shared" si="32"/>
        <v>44956</v>
      </c>
      <c r="D34" s="37">
        <f t="shared" si="25"/>
        <v>44957</v>
      </c>
      <c r="E34" s="31" t="str">
        <f t="shared" si="25"/>
        <v/>
      </c>
      <c r="F34" s="31" t="str">
        <f t="shared" si="26"/>
        <v/>
      </c>
      <c r="G34" s="31" t="str">
        <f t="shared" si="26"/>
        <v/>
      </c>
      <c r="H34" s="30" t="str">
        <f t="shared" si="26"/>
        <v/>
      </c>
      <c r="J34" s="30">
        <f t="shared" si="33"/>
        <v>44983</v>
      </c>
      <c r="K34" s="37">
        <f t="shared" si="34"/>
        <v>44984</v>
      </c>
      <c r="L34" s="37">
        <f t="shared" si="27"/>
        <v>44985</v>
      </c>
      <c r="M34" s="31" t="str">
        <f t="shared" si="27"/>
        <v/>
      </c>
      <c r="N34" s="31" t="str">
        <f t="shared" si="28"/>
        <v/>
      </c>
      <c r="O34" s="31" t="str">
        <f t="shared" si="28"/>
        <v/>
      </c>
      <c r="P34" s="30" t="str">
        <f t="shared" si="28"/>
        <v/>
      </c>
      <c r="R34" s="30">
        <f t="shared" si="35"/>
        <v>45011</v>
      </c>
      <c r="S34" s="37">
        <f t="shared" si="36"/>
        <v>45012</v>
      </c>
      <c r="T34" s="37">
        <f t="shared" si="29"/>
        <v>45013</v>
      </c>
      <c r="U34" s="37">
        <f t="shared" si="29"/>
        <v>45014</v>
      </c>
      <c r="V34" s="37">
        <f t="shared" si="30"/>
        <v>45015</v>
      </c>
      <c r="W34" s="37">
        <f t="shared" si="30"/>
        <v>45016</v>
      </c>
      <c r="X34" s="30" t="str">
        <f t="shared" si="30"/>
        <v/>
      </c>
      <c r="Y34" s="18"/>
      <c r="AA34" s="36"/>
    </row>
    <row r="35" spans="1:27" s="16" customFormat="1" ht="15" x14ac:dyDescent="0.25">
      <c r="A35" s="18"/>
      <c r="B35" s="30" t="str">
        <f t="shared" si="31"/>
        <v/>
      </c>
      <c r="C35" s="31" t="str">
        <f t="shared" si="32"/>
        <v/>
      </c>
      <c r="D35" s="31" t="str">
        <f t="shared" si="25"/>
        <v/>
      </c>
      <c r="E35" s="31" t="str">
        <f t="shared" si="25"/>
        <v/>
      </c>
      <c r="F35" s="31" t="str">
        <f t="shared" si="26"/>
        <v/>
      </c>
      <c r="G35" s="31" t="str">
        <f t="shared" si="26"/>
        <v/>
      </c>
      <c r="H35" s="30" t="str">
        <f t="shared" si="26"/>
        <v/>
      </c>
      <c r="J35" s="30" t="str">
        <f t="shared" si="33"/>
        <v/>
      </c>
      <c r="K35" s="31" t="str">
        <f t="shared" si="34"/>
        <v/>
      </c>
      <c r="L35" s="31" t="str">
        <f t="shared" si="27"/>
        <v/>
      </c>
      <c r="M35" s="31" t="str">
        <f t="shared" si="27"/>
        <v/>
      </c>
      <c r="N35" s="31" t="str">
        <f t="shared" si="28"/>
        <v/>
      </c>
      <c r="O35" s="31" t="str">
        <f t="shared" si="28"/>
        <v/>
      </c>
      <c r="P35" s="30" t="str">
        <f t="shared" si="28"/>
        <v/>
      </c>
      <c r="R35" s="30" t="str">
        <f t="shared" si="35"/>
        <v/>
      </c>
      <c r="S35" s="31" t="str">
        <f t="shared" si="36"/>
        <v/>
      </c>
      <c r="T35" s="31" t="str">
        <f t="shared" si="29"/>
        <v/>
      </c>
      <c r="U35" s="31" t="str">
        <f t="shared" si="29"/>
        <v/>
      </c>
      <c r="V35" s="31" t="str">
        <f t="shared" si="30"/>
        <v/>
      </c>
      <c r="W35" s="31" t="str">
        <f t="shared" si="30"/>
        <v/>
      </c>
      <c r="X35" s="30" t="str">
        <f t="shared" si="30"/>
        <v/>
      </c>
      <c r="Y35" s="18"/>
      <c r="AA35" s="34"/>
    </row>
    <row r="36" spans="1:27" ht="9" customHeight="1" x14ac:dyDescent="0.2">
      <c r="A36" s="17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20"/>
      <c r="AA36" s="34"/>
    </row>
    <row r="37" spans="1:27" ht="15.75" x14ac:dyDescent="0.2">
      <c r="A37" s="17"/>
      <c r="B37" s="72">
        <f>DATE(YEAR(R28+35),MONTH(R28+35),1)</f>
        <v>45017</v>
      </c>
      <c r="C37" s="73"/>
      <c r="D37" s="73"/>
      <c r="E37" s="73"/>
      <c r="F37" s="73"/>
      <c r="G37" s="73"/>
      <c r="H37" s="74"/>
      <c r="I37" s="3"/>
      <c r="J37" s="72">
        <f>DATE(YEAR(B37+35),MONTH(B37+35),1)</f>
        <v>45047</v>
      </c>
      <c r="K37" s="73"/>
      <c r="L37" s="73"/>
      <c r="M37" s="73"/>
      <c r="N37" s="73"/>
      <c r="O37" s="73"/>
      <c r="P37" s="74"/>
      <c r="Q37" s="3"/>
      <c r="R37" s="72">
        <f>DATE(YEAR(J37+35),MONTH(J37+35),1)</f>
        <v>45078</v>
      </c>
      <c r="S37" s="73"/>
      <c r="T37" s="73"/>
      <c r="U37" s="73"/>
      <c r="V37" s="73"/>
      <c r="W37" s="73"/>
      <c r="X37" s="74"/>
      <c r="Y37" s="20"/>
      <c r="AA37" s="34"/>
    </row>
    <row r="38" spans="1:27" x14ac:dyDescent="0.2">
      <c r="A38" s="17"/>
      <c r="B38" s="32" t="str">
        <f>CHOOSE(1+MOD(startday+1-2,7),"Su","M","Tu","W","Th","F","Sa")</f>
        <v>Su</v>
      </c>
      <c r="C38" s="33" t="str">
        <f>CHOOSE(1+MOD(startday+2-2,7),"Su","M","Tu","W","Th","F","Sa")</f>
        <v>M</v>
      </c>
      <c r="D38" s="33" t="str">
        <f>CHOOSE(1+MOD(startday+3-2,7),"Su","M","Tu","W","Th","F","Sa")</f>
        <v>Tu</v>
      </c>
      <c r="E38" s="33" t="str">
        <f>CHOOSE(1+MOD(startday+4-2,7),"Su","M","Tu","W","Th","F","Sa")</f>
        <v>W</v>
      </c>
      <c r="F38" s="33" t="str">
        <f>CHOOSE(1+MOD(startday+5-2,7),"Su","M","Tu","W","Th","F","Sa")</f>
        <v>Th</v>
      </c>
      <c r="G38" s="33" t="str">
        <f>CHOOSE(1+MOD(startday+6-2,7),"Su","M","Tu","W","Th","F","Sa")</f>
        <v>F</v>
      </c>
      <c r="H38" s="45" t="str">
        <f>CHOOSE(1+MOD(startday+7-2,7),"Su","M","Tu","W","Th","F","Sa")</f>
        <v>Sa</v>
      </c>
      <c r="I38" s="46"/>
      <c r="J38" s="32" t="str">
        <f>CHOOSE(1+MOD(startday+1-2,7),"Su","M","Tu","W","Th","F","Sa")</f>
        <v>Su</v>
      </c>
      <c r="K38" s="33" t="str">
        <f>CHOOSE(1+MOD(startday+2-2,7),"Su","M","Tu","W","Th","F","Sa")</f>
        <v>M</v>
      </c>
      <c r="L38" s="33" t="str">
        <f>CHOOSE(1+MOD(startday+3-2,7),"Su","M","Tu","W","Th","F","Sa")</f>
        <v>Tu</v>
      </c>
      <c r="M38" s="33" t="str">
        <f>CHOOSE(1+MOD(startday+4-2,7),"Su","M","Tu","W","Th","F","Sa")</f>
        <v>W</v>
      </c>
      <c r="N38" s="33" t="str">
        <f>CHOOSE(1+MOD(startday+5-2,7),"Su","M","Tu","W","Th","F","Sa")</f>
        <v>Th</v>
      </c>
      <c r="O38" s="33" t="str">
        <f>CHOOSE(1+MOD(startday+6-2,7),"Su","M","Tu","W","Th","F","Sa")</f>
        <v>F</v>
      </c>
      <c r="P38" s="45" t="str">
        <f>CHOOSE(1+MOD(startday+7-2,7),"Su","M","Tu","W","Th","F","Sa")</f>
        <v>Sa</v>
      </c>
      <c r="Q38" s="46"/>
      <c r="R38" s="32" t="str">
        <f>CHOOSE(1+MOD(startday+1-2,7),"Su","M","Tu","W","Th","F","Sa")</f>
        <v>Su</v>
      </c>
      <c r="S38" s="33" t="str">
        <f>CHOOSE(1+MOD(startday+2-2,7),"Su","M","Tu","W","Th","F","Sa")</f>
        <v>M</v>
      </c>
      <c r="T38" s="33" t="str">
        <f>CHOOSE(1+MOD(startday+3-2,7),"Su","M","Tu","W","Th","F","Sa")</f>
        <v>Tu</v>
      </c>
      <c r="U38" s="33" t="str">
        <f>CHOOSE(1+MOD(startday+4-2,7),"Su","M","Tu","W","Th","F","Sa")</f>
        <v>W</v>
      </c>
      <c r="V38" s="33" t="str">
        <f>CHOOSE(1+MOD(startday+5-2,7),"Su","M","Tu","W","Th","F","Sa")</f>
        <v>Th</v>
      </c>
      <c r="W38" s="33" t="str">
        <f>CHOOSE(1+MOD(startday+6-2,7),"Su","M","Tu","W","Th","F","Sa")</f>
        <v>F</v>
      </c>
      <c r="X38" s="45" t="str">
        <f>CHOOSE(1+MOD(startday+7-2,7),"Su","M","Tu","W","Th","F","Sa")</f>
        <v>Sa</v>
      </c>
      <c r="Y38" s="20"/>
      <c r="AA38" s="34"/>
    </row>
    <row r="39" spans="1:27" s="16" customFormat="1" ht="15" x14ac:dyDescent="0.25">
      <c r="A39" s="18"/>
      <c r="B39" s="30" t="str">
        <f>IF(WEEKDAY(B37,1)=startday,B37,"")</f>
        <v/>
      </c>
      <c r="C39" s="31" t="str">
        <f>IF(B39="",IF(WEEKDAY(B37,1)=MOD(startday,7)+1,B37,""),B39+1)</f>
        <v/>
      </c>
      <c r="D39" s="31" t="str">
        <f>IF(C39="",IF(WEEKDAY(B37,1)=MOD(startday+1,7)+1,B37,""),C39+1)</f>
        <v/>
      </c>
      <c r="E39" s="31" t="str">
        <f>IF(D39="",IF(WEEKDAY(B37,1)=MOD(startday+2,7)+1,B37,""),D39+1)</f>
        <v/>
      </c>
      <c r="F39" s="31" t="str">
        <f>IF(E39="",IF(WEEKDAY(B37,1)=MOD(startday+3,7)+1,B37,""),E39+1)</f>
        <v/>
      </c>
      <c r="G39" s="31" t="str">
        <f>IF(F39="",IF(WEEKDAY(B37,1)=MOD(startday+4,7)+1,B37,""),F39+1)</f>
        <v/>
      </c>
      <c r="H39" s="30">
        <f>IF(G39="",IF(WEEKDAY(B37,1)=MOD(startday+5,7)+1,B37,""),G39+1)</f>
        <v>45017</v>
      </c>
      <c r="J39" s="30" t="str">
        <f>IF(WEEKDAY(J37,1)=startday,J37,"")</f>
        <v/>
      </c>
      <c r="K39" s="37">
        <f>IF(J39="",IF(WEEKDAY(J37,1)=MOD(startday,7)+1,J37,""),J39+1)</f>
        <v>45047</v>
      </c>
      <c r="L39" s="37">
        <f>IF(K39="",IF(WEEKDAY(J37,1)=MOD(startday+1,7)+1,J37,""),K39+1)</f>
        <v>45048</v>
      </c>
      <c r="M39" s="37">
        <f>IF(L39="",IF(WEEKDAY(J37,1)=MOD(startday+2,7)+1,J37,""),L39+1)</f>
        <v>45049</v>
      </c>
      <c r="N39" s="37">
        <f>IF(M39="",IF(WEEKDAY(J37,1)=MOD(startday+3,7)+1,J37,""),M39+1)</f>
        <v>45050</v>
      </c>
      <c r="O39" s="37">
        <f>IF(N39="",IF(WEEKDAY(J37,1)=MOD(startday+4,7)+1,J37,""),N39+1)</f>
        <v>45051</v>
      </c>
      <c r="P39" s="30">
        <f>IF(O39="",IF(WEEKDAY(J37,1)=MOD(startday+5,7)+1,J37,""),O39+1)</f>
        <v>45052</v>
      </c>
      <c r="R39" s="30" t="str">
        <f>IF(WEEKDAY(R37,1)=startday,R37,"")</f>
        <v/>
      </c>
      <c r="S39" s="31" t="str">
        <f>IF(R39="",IF(WEEKDAY(R37,1)=MOD(startday,7)+1,R37,""),R39+1)</f>
        <v/>
      </c>
      <c r="T39" s="31" t="str">
        <f>IF(S39="",IF(WEEKDAY(R37,1)=MOD(startday+1,7)+1,R37,""),S39+1)</f>
        <v/>
      </c>
      <c r="U39" s="31" t="str">
        <f>IF(T39="",IF(WEEKDAY(R37,1)=MOD(startday+2,7)+1,R37,""),T39+1)</f>
        <v/>
      </c>
      <c r="V39" s="31">
        <f>IF(U39="",IF(WEEKDAY(R37,1)=MOD(startday+3,7)+1,R37,""),U39+1)</f>
        <v>45078</v>
      </c>
      <c r="W39" s="31">
        <f>IF(V39="",IF(WEEKDAY(R37,1)=MOD(startday+4,7)+1,R37,""),V39+1)</f>
        <v>45079</v>
      </c>
      <c r="X39" s="30">
        <f>IF(W39="",IF(WEEKDAY(R37,1)=MOD(startday+5,7)+1,R37,""),W39+1)</f>
        <v>45080</v>
      </c>
      <c r="Y39" s="18"/>
      <c r="AA39" s="34"/>
    </row>
    <row r="40" spans="1:27" s="16" customFormat="1" ht="15" x14ac:dyDescent="0.25">
      <c r="A40" s="18"/>
      <c r="B40" s="30">
        <f>IF(H39="","",IF(MONTH(H39+1)&lt;&gt;MONTH(H39),"",H39+1))</f>
        <v>45018</v>
      </c>
      <c r="C40" s="42">
        <f>IF(B40="","",IF(MONTH(B40+1)&lt;&gt;MONTH(B40),"",B40+1))</f>
        <v>45019</v>
      </c>
      <c r="D40" s="42">
        <f t="shared" ref="D40:E44" si="37">IF(C40="","",IF(MONTH(C40+1)&lt;&gt;MONTH(C40),"",C40+1))</f>
        <v>45020</v>
      </c>
      <c r="E40" s="42">
        <f>IF(D40="","",IF(MONTH(D40+1)&lt;&gt;MONTH(D40),"",D40+1))</f>
        <v>45021</v>
      </c>
      <c r="F40" s="42">
        <f t="shared" ref="F40:H44" si="38">IF(E40="","",IF(MONTH(E40+1)&lt;&gt;MONTH(E40),"",E40+1))</f>
        <v>45022</v>
      </c>
      <c r="G40" s="42">
        <f t="shared" si="38"/>
        <v>45023</v>
      </c>
      <c r="H40" s="30">
        <f t="shared" si="38"/>
        <v>45024</v>
      </c>
      <c r="J40" s="30">
        <f>IF(P39="","",IF(MONTH(P39+1)&lt;&gt;MONTH(P39),"",P39+1))</f>
        <v>45053</v>
      </c>
      <c r="K40" s="37">
        <f>IF(J40="","",IF(MONTH(J40+1)&lt;&gt;MONTH(J40),"",J40+1))</f>
        <v>45054</v>
      </c>
      <c r="L40" s="37">
        <f t="shared" ref="L40:M44" si="39">IF(K40="","",IF(MONTH(K40+1)&lt;&gt;MONTH(K40),"",K40+1))</f>
        <v>45055</v>
      </c>
      <c r="M40" s="37">
        <f>IF(L40="","",IF(MONTH(L40+1)&lt;&gt;MONTH(L40),"",L40+1))</f>
        <v>45056</v>
      </c>
      <c r="N40" s="37">
        <f t="shared" ref="N40:P44" si="40">IF(M40="","",IF(MONTH(M40+1)&lt;&gt;MONTH(M40),"",M40+1))</f>
        <v>45057</v>
      </c>
      <c r="O40" s="37">
        <f t="shared" si="40"/>
        <v>45058</v>
      </c>
      <c r="P40" s="30">
        <f t="shared" si="40"/>
        <v>45059</v>
      </c>
      <c r="R40" s="30">
        <f>IF(X39="","",IF(MONTH(X39+1)&lt;&gt;MONTH(X39),"",X39+1))</f>
        <v>45081</v>
      </c>
      <c r="S40" s="31">
        <f>IF(R40="","",IF(MONTH(R40+1)&lt;&gt;MONTH(R40),"",R40+1))</f>
        <v>45082</v>
      </c>
      <c r="T40" s="31">
        <f t="shared" ref="T40:U44" si="41">IF(S40="","",IF(MONTH(S40+1)&lt;&gt;MONTH(S40),"",S40+1))</f>
        <v>45083</v>
      </c>
      <c r="U40" s="31">
        <f>IF(T40="","",IF(MONTH(T40+1)&lt;&gt;MONTH(T40),"",T40+1))</f>
        <v>45084</v>
      </c>
      <c r="V40" s="31">
        <f t="shared" ref="V40:X44" si="42">IF(U40="","",IF(MONTH(U40+1)&lt;&gt;MONTH(U40),"",U40+1))</f>
        <v>45085</v>
      </c>
      <c r="W40" s="31">
        <f t="shared" si="42"/>
        <v>45086</v>
      </c>
      <c r="X40" s="30">
        <f t="shared" si="42"/>
        <v>45087</v>
      </c>
      <c r="Y40" s="18"/>
      <c r="AA40" s="34"/>
    </row>
    <row r="41" spans="1:27" s="16" customFormat="1" ht="15" x14ac:dyDescent="0.25">
      <c r="A41" s="18"/>
      <c r="B41" s="30">
        <f t="shared" ref="B41:B44" si="43">IF(H40="","",IF(MONTH(H40+1)&lt;&gt;MONTH(H40),"",H40+1))</f>
        <v>45025</v>
      </c>
      <c r="C41" s="37">
        <f t="shared" ref="C41:C44" si="44">IF(B41="","",IF(MONTH(B41+1)&lt;&gt;MONTH(B41),"",B41+1))</f>
        <v>45026</v>
      </c>
      <c r="D41" s="37">
        <f t="shared" si="37"/>
        <v>45027</v>
      </c>
      <c r="E41" s="37">
        <f t="shared" si="37"/>
        <v>45028</v>
      </c>
      <c r="F41" s="37">
        <f t="shared" si="38"/>
        <v>45029</v>
      </c>
      <c r="G41" s="37">
        <f t="shared" si="38"/>
        <v>45030</v>
      </c>
      <c r="H41" s="30">
        <f t="shared" si="38"/>
        <v>45031</v>
      </c>
      <c r="J41" s="30">
        <f t="shared" ref="J41:J44" si="45">IF(P40="","",IF(MONTH(P40+1)&lt;&gt;MONTH(P40),"",P40+1))</f>
        <v>45060</v>
      </c>
      <c r="K41" s="37">
        <f t="shared" ref="K41:L44" si="46">IF(J41="","",IF(MONTH(J41+1)&lt;&gt;MONTH(J41),"",J41+1))</f>
        <v>45061</v>
      </c>
      <c r="L41" s="42">
        <f t="shared" si="39"/>
        <v>45062</v>
      </c>
      <c r="M41" s="37">
        <f t="shared" si="39"/>
        <v>45063</v>
      </c>
      <c r="N41" s="37">
        <f t="shared" si="40"/>
        <v>45064</v>
      </c>
      <c r="O41" s="37">
        <f t="shared" si="40"/>
        <v>45065</v>
      </c>
      <c r="P41" s="30">
        <f t="shared" si="40"/>
        <v>45066</v>
      </c>
      <c r="R41" s="30">
        <f t="shared" ref="R41:R44" si="47">IF(X40="","",IF(MONTH(X40+1)&lt;&gt;MONTH(X40),"",X40+1))</f>
        <v>45088</v>
      </c>
      <c r="S41" s="31">
        <f t="shared" ref="S41:S44" si="48">IF(R41="","",IF(MONTH(R41+1)&lt;&gt;MONTH(R41),"",R41+1))</f>
        <v>45089</v>
      </c>
      <c r="T41" s="31">
        <f t="shared" si="41"/>
        <v>45090</v>
      </c>
      <c r="U41" s="31">
        <f t="shared" si="41"/>
        <v>45091</v>
      </c>
      <c r="V41" s="31">
        <f t="shared" si="42"/>
        <v>45092</v>
      </c>
      <c r="W41" s="31">
        <f t="shared" si="42"/>
        <v>45093</v>
      </c>
      <c r="X41" s="30">
        <f t="shared" si="42"/>
        <v>45094</v>
      </c>
      <c r="Y41" s="18"/>
      <c r="AA41" s="34"/>
    </row>
    <row r="42" spans="1:27" s="16" customFormat="1" ht="15" x14ac:dyDescent="0.25">
      <c r="A42" s="18"/>
      <c r="B42" s="30">
        <f t="shared" si="43"/>
        <v>45032</v>
      </c>
      <c r="C42" s="37">
        <f t="shared" si="44"/>
        <v>45033</v>
      </c>
      <c r="D42" s="37">
        <f t="shared" si="37"/>
        <v>45034</v>
      </c>
      <c r="E42" s="37">
        <f t="shared" si="37"/>
        <v>45035</v>
      </c>
      <c r="F42" s="37">
        <f t="shared" si="38"/>
        <v>45036</v>
      </c>
      <c r="G42" s="37">
        <f t="shared" si="38"/>
        <v>45037</v>
      </c>
      <c r="H42" s="30">
        <f t="shared" si="38"/>
        <v>45038</v>
      </c>
      <c r="J42" s="30">
        <f t="shared" si="45"/>
        <v>45067</v>
      </c>
      <c r="K42" s="37">
        <f t="shared" si="46"/>
        <v>45068</v>
      </c>
      <c r="L42" s="66">
        <f t="shared" si="46"/>
        <v>45069</v>
      </c>
      <c r="M42" s="67">
        <f t="shared" ref="M42" si="49">IF(L42="","",IF(MONTH(L42+1)&lt;&gt;MONTH(L42),"",L42+1))</f>
        <v>45070</v>
      </c>
      <c r="N42" s="67">
        <f t="shared" ref="N42" si="50">IF(M42="","",IF(MONTH(M42+1)&lt;&gt;MONTH(M42),"",M42+1))</f>
        <v>45071</v>
      </c>
      <c r="O42" s="67">
        <f t="shared" ref="O42" si="51">IF(N42="","",IF(MONTH(N42+1)&lt;&gt;MONTH(N42),"",N42+1))</f>
        <v>45072</v>
      </c>
      <c r="P42" s="30">
        <f t="shared" si="40"/>
        <v>45073</v>
      </c>
      <c r="R42" s="30">
        <f t="shared" si="47"/>
        <v>45095</v>
      </c>
      <c r="S42" s="31">
        <f t="shared" si="48"/>
        <v>45096</v>
      </c>
      <c r="T42" s="31">
        <f t="shared" si="41"/>
        <v>45097</v>
      </c>
      <c r="U42" s="31">
        <f t="shared" si="41"/>
        <v>45098</v>
      </c>
      <c r="V42" s="31">
        <f t="shared" si="42"/>
        <v>45099</v>
      </c>
      <c r="W42" s="31">
        <f t="shared" si="42"/>
        <v>45100</v>
      </c>
      <c r="X42" s="30">
        <f t="shared" si="42"/>
        <v>45101</v>
      </c>
      <c r="Y42" s="18"/>
      <c r="AA42" s="34"/>
    </row>
    <row r="43" spans="1:27" s="16" customFormat="1" ht="15" x14ac:dyDescent="0.25">
      <c r="A43" s="18"/>
      <c r="B43" s="30">
        <f t="shared" si="43"/>
        <v>45039</v>
      </c>
      <c r="C43" s="37">
        <f t="shared" si="44"/>
        <v>45040</v>
      </c>
      <c r="D43" s="37">
        <f t="shared" si="37"/>
        <v>45041</v>
      </c>
      <c r="E43" s="37">
        <f t="shared" si="37"/>
        <v>45042</v>
      </c>
      <c r="F43" s="37">
        <f t="shared" si="38"/>
        <v>45043</v>
      </c>
      <c r="G43" s="37">
        <f t="shared" si="38"/>
        <v>45044</v>
      </c>
      <c r="H43" s="30">
        <f t="shared" si="38"/>
        <v>45045</v>
      </c>
      <c r="J43" s="30">
        <f t="shared" si="45"/>
        <v>45074</v>
      </c>
      <c r="K43" s="31">
        <f t="shared" si="46"/>
        <v>45075</v>
      </c>
      <c r="L43" s="31">
        <f t="shared" si="39"/>
        <v>45076</v>
      </c>
      <c r="M43" s="31">
        <f t="shared" si="39"/>
        <v>45077</v>
      </c>
      <c r="N43" s="31" t="str">
        <f t="shared" si="40"/>
        <v/>
      </c>
      <c r="O43" s="31" t="str">
        <f t="shared" si="40"/>
        <v/>
      </c>
      <c r="P43" s="30" t="str">
        <f t="shared" si="40"/>
        <v/>
      </c>
      <c r="R43" s="30">
        <f t="shared" si="47"/>
        <v>45102</v>
      </c>
      <c r="S43" s="31">
        <f t="shared" si="48"/>
        <v>45103</v>
      </c>
      <c r="T43" s="31">
        <f t="shared" si="41"/>
        <v>45104</v>
      </c>
      <c r="U43" s="31">
        <f t="shared" si="41"/>
        <v>45105</v>
      </c>
      <c r="V43" s="31">
        <f t="shared" si="42"/>
        <v>45106</v>
      </c>
      <c r="W43" s="31">
        <f t="shared" si="42"/>
        <v>45107</v>
      </c>
      <c r="X43" s="30" t="str">
        <f t="shared" si="42"/>
        <v/>
      </c>
      <c r="Y43" s="18"/>
      <c r="AA43" s="34"/>
    </row>
    <row r="44" spans="1:27" s="16" customFormat="1" ht="15" x14ac:dyDescent="0.25">
      <c r="A44" s="18"/>
      <c r="B44" s="30">
        <f t="shared" si="43"/>
        <v>45046</v>
      </c>
      <c r="C44" s="31" t="str">
        <f t="shared" si="44"/>
        <v/>
      </c>
      <c r="D44" s="31" t="str">
        <f t="shared" si="37"/>
        <v/>
      </c>
      <c r="E44" s="31" t="str">
        <f t="shared" si="37"/>
        <v/>
      </c>
      <c r="F44" s="31" t="str">
        <f t="shared" si="38"/>
        <v/>
      </c>
      <c r="G44" s="31" t="str">
        <f t="shared" si="38"/>
        <v/>
      </c>
      <c r="H44" s="30" t="str">
        <f t="shared" si="38"/>
        <v/>
      </c>
      <c r="J44" s="30" t="str">
        <f t="shared" si="45"/>
        <v/>
      </c>
      <c r="K44" s="31" t="str">
        <f t="shared" si="46"/>
        <v/>
      </c>
      <c r="L44" s="31" t="str">
        <f t="shared" si="39"/>
        <v/>
      </c>
      <c r="M44" s="31" t="str">
        <f t="shared" si="39"/>
        <v/>
      </c>
      <c r="N44" s="31" t="str">
        <f t="shared" si="40"/>
        <v/>
      </c>
      <c r="O44" s="31" t="str">
        <f t="shared" si="40"/>
        <v/>
      </c>
      <c r="P44" s="30" t="str">
        <f t="shared" si="40"/>
        <v/>
      </c>
      <c r="R44" s="30" t="str">
        <f t="shared" si="47"/>
        <v/>
      </c>
      <c r="S44" s="31" t="str">
        <f t="shared" si="48"/>
        <v/>
      </c>
      <c r="T44" s="31" t="str">
        <f t="shared" si="41"/>
        <v/>
      </c>
      <c r="U44" s="31" t="str">
        <f t="shared" si="41"/>
        <v/>
      </c>
      <c r="V44" s="31" t="str">
        <f t="shared" si="42"/>
        <v/>
      </c>
      <c r="W44" s="31" t="str">
        <f t="shared" si="42"/>
        <v/>
      </c>
      <c r="X44" s="30" t="str">
        <f t="shared" si="42"/>
        <v/>
      </c>
      <c r="Y44" s="18"/>
      <c r="AA44" s="34"/>
    </row>
    <row r="45" spans="1:27" s="10" customFormat="1" ht="11.25" x14ac:dyDescent="0.2">
      <c r="A45" s="19"/>
      <c r="Y45" s="19"/>
      <c r="AA45" s="34"/>
    </row>
    <row r="46" spans="1:27" s="10" customFormat="1" ht="12" x14ac:dyDescent="0.2">
      <c r="A46" s="19"/>
      <c r="B46" s="48"/>
      <c r="C46" s="49" t="s">
        <v>19</v>
      </c>
      <c r="D46" s="49"/>
      <c r="E46" s="49"/>
      <c r="F46" s="49"/>
      <c r="J46" s="50"/>
      <c r="K46" s="49" t="s">
        <v>20</v>
      </c>
      <c r="L46" s="49"/>
      <c r="M46" s="49"/>
      <c r="N46" s="49"/>
      <c r="O46" s="49"/>
      <c r="S46" s="51"/>
      <c r="T46" s="49" t="s">
        <v>21</v>
      </c>
      <c r="U46" s="49"/>
      <c r="V46" s="49"/>
      <c r="Y46" s="19"/>
      <c r="AA46" s="34" t="s">
        <v>14</v>
      </c>
    </row>
    <row r="47" spans="1:27" s="10" customFormat="1" ht="12" x14ac:dyDescent="0.2">
      <c r="A47" s="19"/>
      <c r="B47" s="52"/>
      <c r="C47" s="49" t="s">
        <v>22</v>
      </c>
      <c r="D47" s="49"/>
      <c r="E47" s="49"/>
      <c r="F47" s="49"/>
      <c r="J47" s="53"/>
      <c r="K47" s="49" t="s">
        <v>23</v>
      </c>
      <c r="L47" s="49"/>
      <c r="M47" s="49"/>
      <c r="N47" s="49"/>
      <c r="O47" s="49"/>
      <c r="S47" s="68"/>
      <c r="T47" s="10" t="s">
        <v>64</v>
      </c>
      <c r="Y47" s="19"/>
      <c r="AA47" s="34"/>
    </row>
    <row r="48" spans="1:27" s="10" customFormat="1" ht="12" x14ac:dyDescent="0.2">
      <c r="A48" s="19"/>
      <c r="B48" s="54"/>
      <c r="C48" s="49" t="s">
        <v>24</v>
      </c>
      <c r="D48" s="49"/>
      <c r="E48" s="49"/>
      <c r="F48" s="49"/>
      <c r="J48" s="55"/>
      <c r="K48" s="49" t="s">
        <v>25</v>
      </c>
      <c r="L48" s="49"/>
      <c r="M48" s="49"/>
      <c r="N48" s="49"/>
      <c r="O48" s="49"/>
      <c r="Y48" s="19"/>
      <c r="AA48" s="34" t="s">
        <v>15</v>
      </c>
    </row>
    <row r="49" spans="1:27" s="10" customFormat="1" ht="11.25" x14ac:dyDescent="0.2">
      <c r="A49" s="19"/>
      <c r="Y49" s="19"/>
      <c r="AA49" s="34"/>
    </row>
    <row r="50" spans="1:27" s="10" customFormat="1" x14ac:dyDescent="0.2">
      <c r="A50" s="17"/>
      <c r="B50" s="60" t="s">
        <v>60</v>
      </c>
      <c r="C50" s="57"/>
      <c r="D50" s="57"/>
      <c r="E50" s="57" t="s">
        <v>28</v>
      </c>
      <c r="F50" s="57"/>
      <c r="G50" s="57"/>
      <c r="H50" s="57"/>
      <c r="I50" s="57"/>
      <c r="J50" s="57"/>
      <c r="K50" s="57"/>
      <c r="L50" s="58"/>
      <c r="M50" s="58"/>
      <c r="N50" s="56" t="s">
        <v>27</v>
      </c>
      <c r="O50" s="59"/>
      <c r="P50" s="57"/>
      <c r="Q50" s="57" t="s">
        <v>65</v>
      </c>
      <c r="R50" s="57"/>
      <c r="S50" s="57"/>
      <c r="T50" s="57"/>
      <c r="U50" s="57"/>
      <c r="V50" s="57"/>
      <c r="W50" s="62"/>
      <c r="X50" s="28"/>
      <c r="Y50" s="19"/>
      <c r="AA50" s="71" t="s">
        <v>4</v>
      </c>
    </row>
    <row r="51" spans="1:27" s="10" customFormat="1" x14ac:dyDescent="0.2">
      <c r="A51" s="17"/>
      <c r="B51" s="61" t="s">
        <v>53</v>
      </c>
      <c r="C51" s="62"/>
      <c r="D51" s="62"/>
      <c r="E51" s="62" t="s">
        <v>31</v>
      </c>
      <c r="F51" s="62"/>
      <c r="G51" s="62"/>
      <c r="H51" s="62"/>
      <c r="I51" s="62"/>
      <c r="J51" s="62"/>
      <c r="K51" s="62"/>
      <c r="L51" s="58"/>
      <c r="M51" s="58"/>
      <c r="N51" s="56" t="s">
        <v>29</v>
      </c>
      <c r="O51" s="59"/>
      <c r="P51" s="57"/>
      <c r="Q51" s="57"/>
      <c r="R51" s="57" t="s">
        <v>30</v>
      </c>
      <c r="S51" s="57"/>
      <c r="T51" s="57"/>
      <c r="U51" s="57"/>
      <c r="V51" s="57"/>
      <c r="W51" s="57"/>
      <c r="X51" s="28"/>
      <c r="Y51" s="19"/>
      <c r="AA51" s="71"/>
    </row>
    <row r="52" spans="1:27" s="10" customFormat="1" x14ac:dyDescent="0.2">
      <c r="A52" s="17"/>
      <c r="B52" s="61" t="s">
        <v>54</v>
      </c>
      <c r="C52" s="62"/>
      <c r="D52" s="62"/>
      <c r="E52" s="62" t="s">
        <v>55</v>
      </c>
      <c r="F52" s="62"/>
      <c r="G52" s="62"/>
      <c r="H52" s="62"/>
      <c r="I52" s="62"/>
      <c r="J52" s="62"/>
      <c r="K52" s="62"/>
      <c r="L52" s="58"/>
      <c r="M52" s="58"/>
      <c r="N52" s="62" t="s">
        <v>32</v>
      </c>
      <c r="O52" s="63"/>
      <c r="P52" s="62"/>
      <c r="Q52" s="62"/>
      <c r="R52" s="62" t="s">
        <v>26</v>
      </c>
      <c r="S52" s="62"/>
      <c r="T52" s="62"/>
      <c r="U52" s="62"/>
      <c r="V52" s="62"/>
      <c r="W52" s="62"/>
      <c r="X52" s="29"/>
      <c r="Y52" s="19"/>
      <c r="AA52" s="34"/>
    </row>
    <row r="53" spans="1:27" s="10" customFormat="1" x14ac:dyDescent="0.2">
      <c r="A53" s="17"/>
      <c r="B53" s="61" t="s">
        <v>61</v>
      </c>
      <c r="C53" s="62"/>
      <c r="D53" s="62"/>
      <c r="E53" s="62" t="s">
        <v>33</v>
      </c>
      <c r="F53" s="62"/>
      <c r="G53" s="62"/>
      <c r="H53" s="62"/>
      <c r="I53" s="62"/>
      <c r="J53" s="62"/>
      <c r="K53" s="62"/>
      <c r="L53" s="58"/>
      <c r="M53" s="58"/>
      <c r="N53" s="62" t="s">
        <v>34</v>
      </c>
      <c r="O53" s="63"/>
      <c r="P53" s="62"/>
      <c r="Q53" s="62"/>
      <c r="R53" s="62" t="s">
        <v>35</v>
      </c>
      <c r="S53" s="62"/>
      <c r="T53" s="62"/>
      <c r="U53" s="62"/>
      <c r="V53" s="62"/>
      <c r="W53" s="62"/>
      <c r="X53" s="29"/>
      <c r="Y53" s="19"/>
      <c r="AA53" s="34"/>
    </row>
    <row r="54" spans="1:27" s="10" customFormat="1" x14ac:dyDescent="0.2">
      <c r="A54" s="17"/>
      <c r="B54" s="62" t="s">
        <v>36</v>
      </c>
      <c r="C54" s="62"/>
      <c r="D54" s="62"/>
      <c r="E54" s="62" t="s">
        <v>37</v>
      </c>
      <c r="F54" s="62"/>
      <c r="G54" s="62"/>
      <c r="H54" s="62"/>
      <c r="I54" s="62"/>
      <c r="J54" s="62"/>
      <c r="K54" s="62"/>
      <c r="L54" s="58"/>
      <c r="M54" s="58"/>
      <c r="N54" s="62" t="s">
        <v>38</v>
      </c>
      <c r="O54" s="63"/>
      <c r="P54" s="62"/>
      <c r="Q54" s="62"/>
      <c r="R54" s="62" t="s">
        <v>28</v>
      </c>
      <c r="S54" s="62"/>
      <c r="T54" s="62"/>
      <c r="U54" s="62"/>
      <c r="V54" s="62"/>
      <c r="W54" s="64"/>
      <c r="X54" s="29"/>
      <c r="Y54" s="19"/>
      <c r="AA54" s="34"/>
    </row>
    <row r="55" spans="1:27" s="10" customFormat="1" x14ac:dyDescent="0.2">
      <c r="A55" s="17"/>
      <c r="B55" s="62" t="s">
        <v>39</v>
      </c>
      <c r="C55" s="62"/>
      <c r="D55" s="62"/>
      <c r="E55" s="62" t="s">
        <v>26</v>
      </c>
      <c r="F55" s="62"/>
      <c r="G55" s="62"/>
      <c r="H55" s="62"/>
      <c r="I55" s="62"/>
      <c r="J55" s="62"/>
      <c r="K55" s="62"/>
      <c r="L55" s="58"/>
      <c r="M55" s="58"/>
      <c r="N55" s="62" t="s">
        <v>40</v>
      </c>
      <c r="O55" s="63"/>
      <c r="P55" s="62"/>
      <c r="Q55" s="62"/>
      <c r="R55" s="62" t="s">
        <v>41</v>
      </c>
      <c r="S55" s="62"/>
      <c r="T55" s="62"/>
      <c r="U55" s="62"/>
      <c r="V55" s="62"/>
      <c r="W55" s="62"/>
      <c r="X55" s="29"/>
      <c r="Y55" s="19"/>
      <c r="AA55" s="34"/>
    </row>
    <row r="56" spans="1:27" s="10" customFormat="1" x14ac:dyDescent="0.2">
      <c r="A56" s="17"/>
      <c r="B56" s="62" t="s">
        <v>62</v>
      </c>
      <c r="C56" s="62"/>
      <c r="D56" s="62"/>
      <c r="E56" s="62" t="s">
        <v>26</v>
      </c>
      <c r="F56" s="62"/>
      <c r="G56" s="62"/>
      <c r="H56" s="62"/>
      <c r="I56" s="62"/>
      <c r="J56" s="62"/>
      <c r="K56" s="62"/>
      <c r="L56" s="58"/>
      <c r="M56" s="58"/>
      <c r="N56" s="62" t="s">
        <v>59</v>
      </c>
      <c r="O56" s="63"/>
      <c r="P56" s="62"/>
      <c r="Q56" s="62"/>
      <c r="R56" s="62" t="s">
        <v>45</v>
      </c>
      <c r="S56" s="62"/>
      <c r="T56" s="62"/>
      <c r="U56" s="62"/>
      <c r="V56" s="62"/>
      <c r="W56" s="62"/>
      <c r="X56" s="29"/>
      <c r="Y56" s="19"/>
      <c r="AA56" s="34"/>
    </row>
    <row r="57" spans="1:27" s="10" customFormat="1" x14ac:dyDescent="0.2">
      <c r="A57" s="17"/>
      <c r="B57" s="62" t="s">
        <v>42</v>
      </c>
      <c r="C57" s="62"/>
      <c r="D57" s="62"/>
      <c r="E57" s="62" t="s">
        <v>43</v>
      </c>
      <c r="F57" s="62"/>
      <c r="G57" s="62"/>
      <c r="H57" s="62"/>
      <c r="I57" s="62"/>
      <c r="J57" s="62"/>
      <c r="K57" s="62"/>
      <c r="L57" s="58"/>
      <c r="M57" s="58"/>
      <c r="N57" s="62" t="s">
        <v>58</v>
      </c>
      <c r="O57" s="63"/>
      <c r="P57" s="62"/>
      <c r="Q57" s="62"/>
      <c r="R57" s="62" t="s">
        <v>47</v>
      </c>
      <c r="S57" s="62"/>
      <c r="T57" s="62"/>
      <c r="U57" s="62"/>
      <c r="V57" s="62"/>
      <c r="W57" s="64"/>
      <c r="X57" s="29"/>
      <c r="Y57" s="19"/>
      <c r="AA57" s="34"/>
    </row>
    <row r="58" spans="1:27" s="10" customFormat="1" x14ac:dyDescent="0.2">
      <c r="A58" s="17"/>
      <c r="B58" s="62" t="s">
        <v>44</v>
      </c>
      <c r="C58" s="62"/>
      <c r="D58" s="62"/>
      <c r="E58" s="57" t="s">
        <v>28</v>
      </c>
      <c r="F58" s="57"/>
      <c r="G58" s="57"/>
      <c r="H58" s="57"/>
      <c r="I58" s="57"/>
      <c r="J58" s="57"/>
      <c r="K58" s="57"/>
      <c r="L58" s="58"/>
      <c r="M58" s="58"/>
      <c r="N58" s="62" t="s">
        <v>57</v>
      </c>
      <c r="O58" s="63"/>
      <c r="P58" s="62"/>
      <c r="Q58" s="62"/>
      <c r="R58" s="62" t="s">
        <v>49</v>
      </c>
      <c r="S58" s="62"/>
      <c r="T58" s="62"/>
      <c r="U58" s="62"/>
      <c r="V58" s="62"/>
      <c r="W58" s="64"/>
      <c r="X58" s="29"/>
      <c r="Y58" s="19"/>
      <c r="AA58" s="34"/>
    </row>
    <row r="59" spans="1:27" s="10" customFormat="1" x14ac:dyDescent="0.2">
      <c r="A59" s="17"/>
      <c r="B59" s="62" t="s">
        <v>46</v>
      </c>
      <c r="C59" s="62"/>
      <c r="D59" s="62"/>
      <c r="E59" s="62" t="s">
        <v>26</v>
      </c>
      <c r="F59" s="62"/>
      <c r="G59" s="62"/>
      <c r="H59" s="62"/>
      <c r="I59" s="62"/>
      <c r="J59" s="62"/>
      <c r="K59" s="62"/>
      <c r="L59" s="58"/>
      <c r="M59" s="58"/>
      <c r="N59" s="62" t="s">
        <v>56</v>
      </c>
      <c r="O59" s="63"/>
      <c r="P59" s="62"/>
      <c r="Q59" s="62"/>
      <c r="R59" s="62" t="s">
        <v>52</v>
      </c>
      <c r="S59" s="62"/>
      <c r="T59" s="62"/>
      <c r="U59" s="62"/>
      <c r="V59" s="62"/>
      <c r="W59" s="64"/>
      <c r="X59" s="29"/>
      <c r="Y59" s="19"/>
      <c r="AA59" s="34"/>
    </row>
    <row r="60" spans="1:27" s="10" customFormat="1" x14ac:dyDescent="0.2">
      <c r="A60" s="17"/>
      <c r="B60" s="57" t="s">
        <v>48</v>
      </c>
      <c r="C60" s="59"/>
      <c r="D60" s="57"/>
      <c r="E60" s="57" t="s">
        <v>28</v>
      </c>
      <c r="F60" s="57"/>
      <c r="G60" s="57"/>
      <c r="H60" s="57"/>
      <c r="I60" s="57"/>
      <c r="J60" s="57"/>
      <c r="K60" s="57"/>
      <c r="L60" s="58"/>
      <c r="M60" s="58"/>
      <c r="N60" s="62" t="s">
        <v>66</v>
      </c>
      <c r="O60" s="63"/>
      <c r="P60" s="62"/>
      <c r="Q60" s="62"/>
      <c r="R60" s="62" t="s">
        <v>67</v>
      </c>
      <c r="S60" s="62"/>
      <c r="T60" s="62"/>
      <c r="U60" s="62"/>
      <c r="V60" s="62"/>
      <c r="W60" s="64"/>
      <c r="X60" s="29"/>
      <c r="Y60" s="19"/>
      <c r="AA60" s="34"/>
    </row>
    <row r="61" spans="1:27" x14ac:dyDescent="0.2">
      <c r="A61" s="20"/>
      <c r="B61" s="56" t="s">
        <v>50</v>
      </c>
      <c r="C61" s="59"/>
      <c r="D61" s="57"/>
      <c r="E61" s="57" t="s">
        <v>51</v>
      </c>
      <c r="F61" s="57"/>
      <c r="G61" s="57"/>
      <c r="H61" s="57"/>
      <c r="I61" s="57"/>
      <c r="J61" s="57"/>
      <c r="K61" s="62"/>
      <c r="L61" s="58"/>
      <c r="M61" s="58"/>
      <c r="N61" s="62"/>
      <c r="O61" s="63"/>
      <c r="P61" s="62"/>
      <c r="Q61" s="62"/>
      <c r="R61" s="62"/>
      <c r="S61" s="62"/>
      <c r="T61" s="62"/>
      <c r="U61" s="62"/>
      <c r="V61" s="62"/>
      <c r="W61" s="64"/>
      <c r="X61" s="29"/>
      <c r="Y61" s="20"/>
    </row>
    <row r="62" spans="1:27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</row>
  </sheetData>
  <mergeCells count="30">
    <mergeCell ref="A1:M1"/>
    <mergeCell ref="B4:C4"/>
    <mergeCell ref="G4:K4"/>
    <mergeCell ref="Q4:S4"/>
    <mergeCell ref="U4:X4"/>
    <mergeCell ref="A2:M2"/>
    <mergeCell ref="D4:E4"/>
    <mergeCell ref="L4:M4"/>
    <mergeCell ref="R37:X37"/>
    <mergeCell ref="B8:X8"/>
    <mergeCell ref="J28:P28"/>
    <mergeCell ref="R28:X28"/>
    <mergeCell ref="B37:H37"/>
    <mergeCell ref="J37:P37"/>
    <mergeCell ref="B19:H19"/>
    <mergeCell ref="J19:P19"/>
    <mergeCell ref="R19:X19"/>
    <mergeCell ref="B28:H28"/>
    <mergeCell ref="B10:H10"/>
    <mergeCell ref="J10:P10"/>
    <mergeCell ref="R10:X10"/>
    <mergeCell ref="B9:X9"/>
    <mergeCell ref="AA19:AA21"/>
    <mergeCell ref="AA5:AA7"/>
    <mergeCell ref="AA27:AA32"/>
    <mergeCell ref="AA50:AA51"/>
    <mergeCell ref="AA15:AA18"/>
    <mergeCell ref="AA22:AA26"/>
    <mergeCell ref="AA8:AA10"/>
    <mergeCell ref="AA11:AA14"/>
  </mergeCells>
  <phoneticPr fontId="0" type="noConversion"/>
  <conditionalFormatting sqref="J30:P35 B30:H35 R21:X26 B21:H26 J21:P26 R12:X17 B12:H17 B39:H44 R39:X44 R30:X35 J12:P17 J39:P44">
    <cfRule type="expression" dxfId="1" priority="1" stopIfTrue="1">
      <formula>OR(WEEKDAY(B12,1)=1,WEEKDAY(B12,1)=7)</formula>
    </cfRule>
    <cfRule type="cellIs" dxfId="0" priority="2" stopIfTrue="1" operator="equal">
      <formula>""</formula>
    </cfRule>
  </conditionalFormatting>
  <hyperlinks>
    <hyperlink ref="A2" r:id="rId1" xr:uid="{00000000-0004-0000-0000-000000000000}"/>
  </hyperlinks>
  <printOptions horizontalCentered="1"/>
  <pageMargins left="0.45" right="0.45" top="0.25" bottom="0.25" header="0.05" footer="0.05"/>
  <pageSetup orientation="portrait" r:id="rId2"/>
  <headerFooter alignWithMargins="0">
    <oddFooter>&amp;L&amp;8&amp;K00-049Calendar Templates by Vertex42.com&amp;R&amp;8&amp;K00-049https://www.vertex42.com/calendars/school-calendar.html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YearlyCalendar</vt:lpstr>
      <vt:lpstr>month</vt:lpstr>
      <vt:lpstr>YearlyCalendar!Print_Area</vt:lpstr>
      <vt:lpstr>startday</vt:lpstr>
      <vt:lpstr>year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School Year Calendar Template</dc:title>
  <dc:creator>Vertex42.com</dc:creator>
  <dc:description>(c) 2007-2018 Vertex42 LLC. All Rights Reserved.</dc:description>
  <cp:lastModifiedBy>Stull, Kevin</cp:lastModifiedBy>
  <cp:lastPrinted>2021-12-01T19:43:20Z</cp:lastPrinted>
  <dcterms:created xsi:type="dcterms:W3CDTF">2004-08-16T18:44:14Z</dcterms:created>
  <dcterms:modified xsi:type="dcterms:W3CDTF">2022-12-06T16:11:58Z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(c) 2007-2018 Vertex42 LLC</vt:lpwstr>
  </property>
  <property fmtid="{D5CDD505-2E9C-101B-9397-08002B2CF9AE}" pid="3" name="Source">
    <vt:lpwstr>https://www.vertex42.com/calendars/school-calendar.html</vt:lpwstr>
  </property>
  <property fmtid="{D5CDD505-2E9C-101B-9397-08002B2CF9AE}" pid="4" name="Version">
    <vt:lpwstr>1.3.1</vt:lpwstr>
  </property>
</Properties>
</file>