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ey\Desktop\GCBOE\"/>
    </mc:Choice>
  </mc:AlternateContent>
  <xr:revisionPtr revIDLastSave="0" documentId="8_{09BC82DD-D16D-4C0C-B0B6-1F9ADFE270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XPENDITURES" sheetId="1" r:id="rId1"/>
    <sheet name="Sheet3" sheetId="3" r:id="rId2"/>
  </sheets>
  <definedNames>
    <definedName name="_xlnm.Print_Area" localSheetId="0">EXPENDITURES!$A$1:$J$45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1" l="1"/>
  <c r="G11" i="1"/>
  <c r="I11" i="1"/>
  <c r="J11" i="1" s="1"/>
  <c r="F11" i="1"/>
  <c r="F22" i="1"/>
  <c r="F9" i="1" l="1"/>
  <c r="F10" i="1"/>
  <c r="F12" i="1"/>
  <c r="F13" i="1"/>
  <c r="F14" i="1"/>
  <c r="F15" i="1"/>
  <c r="F17" i="1"/>
  <c r="F18" i="1"/>
  <c r="F19" i="1"/>
  <c r="F20" i="1"/>
  <c r="F21" i="1"/>
  <c r="F8" i="1"/>
  <c r="H24" i="1" l="1"/>
  <c r="E24" i="1"/>
  <c r="D24" i="1"/>
  <c r="C24" i="1"/>
  <c r="B24" i="1"/>
  <c r="I22" i="1"/>
  <c r="G22" i="1"/>
  <c r="I21" i="1"/>
  <c r="I20" i="1"/>
  <c r="J20" i="1" s="1"/>
  <c r="G20" i="1"/>
  <c r="I19" i="1"/>
  <c r="I18" i="1"/>
  <c r="I17" i="1"/>
  <c r="I15" i="1"/>
  <c r="J15" i="1" s="1"/>
  <c r="G15" i="1"/>
  <c r="I14" i="1"/>
  <c r="J14" i="1" s="1"/>
  <c r="G14" i="1"/>
  <c r="I13" i="1"/>
  <c r="J13" i="1" s="1"/>
  <c r="G13" i="1"/>
  <c r="I12" i="1"/>
  <c r="J12" i="1" s="1"/>
  <c r="G12" i="1"/>
  <c r="I10" i="1"/>
  <c r="J10" i="1" s="1"/>
  <c r="G10" i="1"/>
  <c r="I9" i="1"/>
  <c r="J9" i="1" s="1"/>
  <c r="G9" i="1"/>
  <c r="J8" i="1"/>
  <c r="G8" i="1"/>
  <c r="I24" i="1" l="1"/>
  <c r="J24" i="1" s="1"/>
  <c r="G24" i="1"/>
  <c r="F24" i="1"/>
</calcChain>
</file>

<file path=xl/sharedStrings.xml><?xml version="1.0" encoding="utf-8"?>
<sst xmlns="http://schemas.openxmlformats.org/spreadsheetml/2006/main" count="39" uniqueCount="36">
  <si>
    <t xml:space="preserve">        GALLATIN COUNTY SCHOOLS</t>
  </si>
  <si>
    <t xml:space="preserve"> </t>
  </si>
  <si>
    <t>EXPENDITURES</t>
  </si>
  <si>
    <t>Encumbered</t>
  </si>
  <si>
    <t>Expended</t>
  </si>
  <si>
    <t>Year To</t>
  </si>
  <si>
    <t>Budget</t>
  </si>
  <si>
    <t>Available</t>
  </si>
  <si>
    <t xml:space="preserve">Percent </t>
  </si>
  <si>
    <t>Last Year</t>
  </si>
  <si>
    <t>Over/Under</t>
  </si>
  <si>
    <t>Percent Above/</t>
  </si>
  <si>
    <t>Function</t>
  </si>
  <si>
    <t>Expenses</t>
  </si>
  <si>
    <t>This Month</t>
  </si>
  <si>
    <t>Date</t>
  </si>
  <si>
    <t>Used</t>
  </si>
  <si>
    <t>To Date</t>
  </si>
  <si>
    <t>Below Prior Year</t>
  </si>
  <si>
    <t>Instruction</t>
  </si>
  <si>
    <t>Student Support Services</t>
  </si>
  <si>
    <t>Instructional Staff Support Services</t>
  </si>
  <si>
    <t>District Admin Support Services</t>
  </si>
  <si>
    <t>School Admin Support Services</t>
  </si>
  <si>
    <t>Business Support Services</t>
  </si>
  <si>
    <t>Plant Operation and Maintenance</t>
  </si>
  <si>
    <t>Student Transportation</t>
  </si>
  <si>
    <t>Other Instructional Support</t>
  </si>
  <si>
    <t>Food Service Operation-General Fd</t>
  </si>
  <si>
    <t>Community Services</t>
  </si>
  <si>
    <t>Site Improvement</t>
  </si>
  <si>
    <t>Debt Service</t>
  </si>
  <si>
    <t>Fund Transfers</t>
  </si>
  <si>
    <t>Contingency</t>
  </si>
  <si>
    <t>TOTALS</t>
  </si>
  <si>
    <t>FUND 1 FINANCIAL REPORT -OCTOBER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</si>
</sst>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0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44" fontId="2" fillId="0" borderId="0" xfId="1" applyFont="1"/>
    <xf numFmtId="9" fontId="2" fillId="0" borderId="0" xfId="0" applyNumberFormat="1" applyFont="1"/>
    <xf numFmtId="0" fontId="2" fillId="0" borderId="0" xfId="0" applyFont="1" applyAlignment="1">
      <alignment horizontal="left"/>
    </xf>
    <xf numFmtId="44" fontId="2" fillId="0" borderId="0" xfId="1" applyFont="1" applyAlignment="1">
      <alignment horizontal="left"/>
    </xf>
    <xf numFmtId="44" fontId="3" fillId="0" borderId="0" xfId="1" applyFont="1"/>
    <xf numFmtId="10" fontId="3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B1" zoomScaleNormal="100" workbookViewId="0">
      <selection activeCell="I12" sqref="I12"/>
    </sheetView>
  </sheetViews>
  <sheetFormatPr defaultRowHeight="15" x14ac:dyDescent="0.25"/>
  <cols>
    <col min="1" max="1" width="41" bestFit="1" customWidth="1"/>
    <col min="2" max="2" width="22.7109375" bestFit="1" customWidth="1"/>
    <col min="3" max="3" width="19.7109375" bestFit="1" customWidth="1"/>
    <col min="4" max="4" width="21.140625" bestFit="1" customWidth="1"/>
    <col min="5" max="5" width="24.140625" customWidth="1"/>
    <col min="6" max="6" width="21.140625" bestFit="1" customWidth="1"/>
    <col min="7" max="7" width="11.28515625" bestFit="1" customWidth="1"/>
    <col min="8" max="8" width="22.7109375" bestFit="1" customWidth="1"/>
    <col min="9" max="9" width="22.140625" bestFit="1" customWidth="1"/>
    <col min="10" max="10" width="21.28515625" bestFit="1" customWidth="1"/>
  </cols>
  <sheetData>
    <row r="1" spans="1:10" ht="18.75" x14ac:dyDescent="0.3">
      <c r="A1" s="1"/>
      <c r="B1" s="1"/>
      <c r="C1" s="1"/>
      <c r="D1" s="1"/>
      <c r="E1" s="2" t="s">
        <v>0</v>
      </c>
      <c r="F1" s="3"/>
      <c r="G1" s="4" t="s">
        <v>1</v>
      </c>
      <c r="H1" s="1"/>
      <c r="I1" s="1"/>
      <c r="J1" s="5"/>
    </row>
    <row r="2" spans="1:10" ht="18.75" x14ac:dyDescent="0.3">
      <c r="A2" s="1"/>
      <c r="B2" s="1"/>
      <c r="C2" s="1"/>
      <c r="D2" s="6" t="s">
        <v>1</v>
      </c>
      <c r="E2" s="6" t="s">
        <v>35</v>
      </c>
      <c r="F2" s="6"/>
      <c r="G2" s="4"/>
      <c r="H2" s="6"/>
      <c r="I2" s="1"/>
      <c r="J2" s="5"/>
    </row>
    <row r="3" spans="1:10" ht="18.75" x14ac:dyDescent="0.3">
      <c r="A3" s="1"/>
      <c r="B3" s="1"/>
      <c r="C3" s="1"/>
      <c r="D3" s="1"/>
      <c r="E3" s="1"/>
      <c r="F3" s="1"/>
      <c r="G3" s="1"/>
      <c r="H3" s="1"/>
      <c r="I3" s="1"/>
      <c r="J3" s="5"/>
    </row>
    <row r="4" spans="1:10" ht="18.75" x14ac:dyDescent="0.3">
      <c r="A4" s="7" t="s">
        <v>2</v>
      </c>
      <c r="B4" s="7"/>
      <c r="C4" s="7"/>
      <c r="D4" s="7"/>
      <c r="E4" s="7"/>
      <c r="F4" s="7"/>
      <c r="G4" s="7"/>
      <c r="H4" s="7"/>
      <c r="I4" s="7"/>
      <c r="J4" s="5"/>
    </row>
    <row r="5" spans="1:10" ht="18.75" x14ac:dyDescent="0.3">
      <c r="A5" s="7"/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8" t="s">
        <v>11</v>
      </c>
    </row>
    <row r="6" spans="1:10" ht="18.75" x14ac:dyDescent="0.3">
      <c r="A6" s="7" t="s">
        <v>12</v>
      </c>
      <c r="B6" s="7" t="s">
        <v>13</v>
      </c>
      <c r="C6" s="7" t="s">
        <v>14</v>
      </c>
      <c r="D6" s="7" t="s">
        <v>15</v>
      </c>
      <c r="E6" s="7"/>
      <c r="F6" s="7" t="s">
        <v>6</v>
      </c>
      <c r="G6" s="7" t="s">
        <v>16</v>
      </c>
      <c r="H6" s="7" t="s">
        <v>17</v>
      </c>
      <c r="I6" s="7" t="s">
        <v>9</v>
      </c>
      <c r="J6" s="8" t="s">
        <v>18</v>
      </c>
    </row>
    <row r="7" spans="1:10" ht="18.75" x14ac:dyDescent="0.3">
      <c r="A7" s="1"/>
      <c r="B7" s="1"/>
      <c r="C7" s="1"/>
      <c r="D7" s="1"/>
      <c r="E7" s="1"/>
      <c r="F7" s="1"/>
      <c r="G7" s="1"/>
      <c r="H7" s="1"/>
      <c r="I7" s="1"/>
      <c r="J7" s="5"/>
    </row>
    <row r="8" spans="1:10" ht="18.75" x14ac:dyDescent="0.3">
      <c r="A8" s="1" t="s">
        <v>19</v>
      </c>
      <c r="B8" s="9">
        <v>84840.05</v>
      </c>
      <c r="C8" s="9">
        <v>409411.13</v>
      </c>
      <c r="D8" s="9">
        <v>1307399.44</v>
      </c>
      <c r="E8" s="9">
        <v>8267942.6799999997</v>
      </c>
      <c r="F8" s="9">
        <f>E8-D8</f>
        <v>6960543.2400000002</v>
      </c>
      <c r="G8" s="10">
        <f>(B8+D8)/E8</f>
        <v>0.16839007524420815</v>
      </c>
      <c r="H8" s="9">
        <v>1391102.33</v>
      </c>
      <c r="I8" s="9">
        <f>D8-H8</f>
        <v>-83702.89000000013</v>
      </c>
      <c r="J8" s="5">
        <f>+I8/H8</f>
        <v>-6.0170188917734131E-2</v>
      </c>
    </row>
    <row r="9" spans="1:10" ht="18.75" x14ac:dyDescent="0.3">
      <c r="A9" s="11" t="s">
        <v>20</v>
      </c>
      <c r="B9" s="12">
        <v>1076.77</v>
      </c>
      <c r="C9" s="9">
        <v>46657.86</v>
      </c>
      <c r="D9" s="9">
        <v>169145</v>
      </c>
      <c r="E9" s="9">
        <v>879154.38</v>
      </c>
      <c r="F9" s="9">
        <f t="shared" ref="F9:F22" si="0">E9-D9</f>
        <v>710009.38</v>
      </c>
      <c r="G9" s="10">
        <f t="shared" ref="G9:G22" si="1">(B9+D9)/E9</f>
        <v>0.19361988505363528</v>
      </c>
      <c r="H9" s="9">
        <v>149990.93</v>
      </c>
      <c r="I9" s="9">
        <f t="shared" ref="I9:I22" si="2">D9-H9</f>
        <v>19154.070000000007</v>
      </c>
      <c r="J9" s="5">
        <f t="shared" ref="J9:J15" si="3">+I9/H9</f>
        <v>0.12770152168534463</v>
      </c>
    </row>
    <row r="10" spans="1:10" ht="18.75" x14ac:dyDescent="0.3">
      <c r="A10" s="1" t="s">
        <v>21</v>
      </c>
      <c r="B10" s="9">
        <v>2889.35</v>
      </c>
      <c r="C10" s="9">
        <v>27717.86</v>
      </c>
      <c r="D10" s="9">
        <v>84841.77</v>
      </c>
      <c r="E10" s="9">
        <v>475027.8</v>
      </c>
      <c r="F10" s="9">
        <f t="shared" si="0"/>
        <v>390186.02999999997</v>
      </c>
      <c r="G10" s="10">
        <f t="shared" si="1"/>
        <v>0.18468628572896156</v>
      </c>
      <c r="H10" s="9">
        <v>69253.38</v>
      </c>
      <c r="I10" s="9">
        <f t="shared" si="2"/>
        <v>15588.39</v>
      </c>
      <c r="J10" s="5">
        <f t="shared" si="3"/>
        <v>0.22509211824751368</v>
      </c>
    </row>
    <row r="11" spans="1:10" ht="18.75" x14ac:dyDescent="0.3">
      <c r="A11" s="1" t="s">
        <v>22</v>
      </c>
      <c r="B11" s="9">
        <v>27250.73</v>
      </c>
      <c r="C11" s="9">
        <v>14388.96</v>
      </c>
      <c r="D11" s="9">
        <v>283626.03000000003</v>
      </c>
      <c r="E11" s="9">
        <v>794175.66</v>
      </c>
      <c r="F11" s="9">
        <f t="shared" si="0"/>
        <v>510549.63</v>
      </c>
      <c r="G11" s="10">
        <f t="shared" ref="G11" si="4">(B11+D11)/E11</f>
        <v>0.39144584209493399</v>
      </c>
      <c r="H11" s="9">
        <v>346760.57</v>
      </c>
      <c r="I11" s="9">
        <f t="shared" ref="I11" si="5">D11-H11</f>
        <v>-63134.539999999979</v>
      </c>
      <c r="J11" s="5">
        <f t="shared" ref="J11" si="6">+I11/H11</f>
        <v>-0.18206954729599151</v>
      </c>
    </row>
    <row r="12" spans="1:10" ht="18.75" x14ac:dyDescent="0.3">
      <c r="A12" s="1" t="s">
        <v>23</v>
      </c>
      <c r="B12" s="9">
        <v>486</v>
      </c>
      <c r="C12" s="9">
        <v>73191.75</v>
      </c>
      <c r="D12" s="9">
        <v>272422.95</v>
      </c>
      <c r="E12" s="9">
        <v>1303008.73</v>
      </c>
      <c r="F12" s="9">
        <f t="shared" si="0"/>
        <v>1030585.78</v>
      </c>
      <c r="G12" s="10">
        <f t="shared" si="1"/>
        <v>0.2094452199103839</v>
      </c>
      <c r="H12" s="9">
        <v>255379.8</v>
      </c>
      <c r="I12" s="9">
        <f t="shared" si="2"/>
        <v>17043.150000000023</v>
      </c>
      <c r="J12" s="5">
        <f t="shared" si="3"/>
        <v>6.6736484248166944E-2</v>
      </c>
    </row>
    <row r="13" spans="1:10" ht="18.75" x14ac:dyDescent="0.3">
      <c r="A13" s="1" t="s">
        <v>24</v>
      </c>
      <c r="B13" s="9">
        <v>16392.98</v>
      </c>
      <c r="C13" s="9">
        <v>41807.99</v>
      </c>
      <c r="D13" s="9">
        <v>186749.27</v>
      </c>
      <c r="E13" s="9">
        <v>824827.19</v>
      </c>
      <c r="F13" s="9">
        <f t="shared" si="0"/>
        <v>638077.91999999993</v>
      </c>
      <c r="G13" s="10">
        <f t="shared" si="1"/>
        <v>0.24628461872116511</v>
      </c>
      <c r="H13" s="9">
        <v>184494.68</v>
      </c>
      <c r="I13" s="9">
        <f t="shared" si="2"/>
        <v>2254.5899999999965</v>
      </c>
      <c r="J13" s="5">
        <f t="shared" si="3"/>
        <v>1.222035237005206E-2</v>
      </c>
    </row>
    <row r="14" spans="1:10" ht="18.75" x14ac:dyDescent="0.3">
      <c r="A14" s="1" t="s">
        <v>25</v>
      </c>
      <c r="B14" s="9">
        <v>508162.24</v>
      </c>
      <c r="C14" s="9">
        <v>167435.12</v>
      </c>
      <c r="D14" s="9">
        <v>633063.03</v>
      </c>
      <c r="E14" s="9">
        <v>2063214.46</v>
      </c>
      <c r="F14" s="9">
        <f t="shared" si="0"/>
        <v>1430151.43</v>
      </c>
      <c r="G14" s="10">
        <f t="shared" si="1"/>
        <v>0.55312973620783956</v>
      </c>
      <c r="H14" s="9">
        <v>580672.47</v>
      </c>
      <c r="I14" s="9">
        <f t="shared" si="2"/>
        <v>52390.560000000056</v>
      </c>
      <c r="J14" s="5">
        <f t="shared" si="3"/>
        <v>9.0223943284240868E-2</v>
      </c>
    </row>
    <row r="15" spans="1:10" ht="18.75" x14ac:dyDescent="0.3">
      <c r="A15" s="1" t="s">
        <v>26</v>
      </c>
      <c r="B15" s="9">
        <v>63375.23</v>
      </c>
      <c r="C15" s="9">
        <v>106657.88</v>
      </c>
      <c r="D15" s="9">
        <v>349619.52</v>
      </c>
      <c r="E15" s="9">
        <v>1423130.98</v>
      </c>
      <c r="F15" s="9">
        <f t="shared" si="0"/>
        <v>1073511.46</v>
      </c>
      <c r="G15" s="10">
        <f t="shared" si="1"/>
        <v>0.29020150344840362</v>
      </c>
      <c r="H15" s="9">
        <v>396343.94</v>
      </c>
      <c r="I15" s="9">
        <f t="shared" si="2"/>
        <v>-46724.419999999984</v>
      </c>
      <c r="J15" s="5">
        <f t="shared" si="3"/>
        <v>-0.11788856920582659</v>
      </c>
    </row>
    <row r="16" spans="1:10" ht="18.75" x14ac:dyDescent="0.3">
      <c r="A16" s="1" t="s">
        <v>27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10">
        <v>0</v>
      </c>
      <c r="H16" s="9">
        <v>0</v>
      </c>
      <c r="I16" s="9">
        <v>0</v>
      </c>
      <c r="J16" s="5"/>
    </row>
    <row r="17" spans="1:10" ht="18.75" x14ac:dyDescent="0.3">
      <c r="A17" s="1" t="s">
        <v>28</v>
      </c>
      <c r="B17" s="9">
        <v>0</v>
      </c>
      <c r="C17" s="9">
        <v>0</v>
      </c>
      <c r="D17" s="9">
        <v>0</v>
      </c>
      <c r="E17" s="9">
        <v>0</v>
      </c>
      <c r="F17" s="9">
        <f t="shared" si="0"/>
        <v>0</v>
      </c>
      <c r="G17" s="10">
        <v>0</v>
      </c>
      <c r="H17" s="9">
        <v>0</v>
      </c>
      <c r="I17" s="9">
        <f t="shared" si="2"/>
        <v>0</v>
      </c>
      <c r="J17" s="5"/>
    </row>
    <row r="18" spans="1:10" ht="18.75" x14ac:dyDescent="0.3">
      <c r="A18" s="1" t="s">
        <v>29</v>
      </c>
      <c r="B18" s="9">
        <v>0</v>
      </c>
      <c r="C18" s="9">
        <v>0</v>
      </c>
      <c r="D18" s="9">
        <v>0</v>
      </c>
      <c r="E18" s="9">
        <v>0</v>
      </c>
      <c r="F18" s="9">
        <f t="shared" si="0"/>
        <v>0</v>
      </c>
      <c r="G18" s="10">
        <v>0</v>
      </c>
      <c r="H18" s="9">
        <v>0</v>
      </c>
      <c r="I18" s="9">
        <f t="shared" si="2"/>
        <v>0</v>
      </c>
      <c r="J18" s="5"/>
    </row>
    <row r="19" spans="1:10" ht="18.75" x14ac:dyDescent="0.3">
      <c r="A19" s="1" t="s">
        <v>30</v>
      </c>
      <c r="B19" s="9">
        <v>0</v>
      </c>
      <c r="C19" s="9">
        <v>0</v>
      </c>
      <c r="D19" s="9">
        <v>0</v>
      </c>
      <c r="E19" s="9">
        <v>0</v>
      </c>
      <c r="F19" s="9">
        <f t="shared" si="0"/>
        <v>0</v>
      </c>
      <c r="G19" s="10">
        <v>0</v>
      </c>
      <c r="H19" s="9">
        <v>0</v>
      </c>
      <c r="I19" s="9">
        <f t="shared" si="2"/>
        <v>0</v>
      </c>
      <c r="J19" s="5"/>
    </row>
    <row r="20" spans="1:10" ht="18.75" x14ac:dyDescent="0.3">
      <c r="A20" s="1" t="s">
        <v>31</v>
      </c>
      <c r="B20" s="9">
        <v>0</v>
      </c>
      <c r="C20" s="9">
        <v>0</v>
      </c>
      <c r="D20" s="9">
        <v>8366.52</v>
      </c>
      <c r="E20" s="9">
        <v>198650.84</v>
      </c>
      <c r="F20" s="9">
        <f t="shared" si="0"/>
        <v>190284.32</v>
      </c>
      <c r="G20" s="10">
        <f t="shared" si="1"/>
        <v>4.2116710908446202E-2</v>
      </c>
      <c r="H20" s="9">
        <v>10160.25</v>
      </c>
      <c r="I20" s="9">
        <f t="shared" si="2"/>
        <v>-1793.7299999999996</v>
      </c>
      <c r="J20" s="5">
        <f t="shared" ref="J20" si="7">+I20/H20</f>
        <v>-0.17654388425481651</v>
      </c>
    </row>
    <row r="21" spans="1:10" ht="18.75" x14ac:dyDescent="0.3">
      <c r="A21" s="1" t="s">
        <v>32</v>
      </c>
      <c r="B21" s="9">
        <v>0</v>
      </c>
      <c r="C21" s="9">
        <v>0</v>
      </c>
      <c r="D21" s="9">
        <v>0</v>
      </c>
      <c r="E21" s="9">
        <v>30789</v>
      </c>
      <c r="F21" s="9">
        <f t="shared" si="0"/>
        <v>30789</v>
      </c>
      <c r="G21" s="10">
        <v>0</v>
      </c>
      <c r="H21" s="9">
        <v>0</v>
      </c>
      <c r="I21" s="9">
        <f t="shared" si="2"/>
        <v>0</v>
      </c>
      <c r="J21" s="5"/>
    </row>
    <row r="22" spans="1:10" ht="18.75" x14ac:dyDescent="0.3">
      <c r="A22" s="1" t="s">
        <v>33</v>
      </c>
      <c r="B22" s="9">
        <v>0</v>
      </c>
      <c r="C22" s="9">
        <v>0</v>
      </c>
      <c r="D22" s="9">
        <v>0</v>
      </c>
      <c r="E22" s="9">
        <v>2417420.2799999998</v>
      </c>
      <c r="F22" s="9">
        <f t="shared" si="0"/>
        <v>2417420.2799999998</v>
      </c>
      <c r="G22" s="10">
        <f t="shared" si="1"/>
        <v>0</v>
      </c>
      <c r="H22" s="9">
        <v>0</v>
      </c>
      <c r="I22" s="9">
        <f t="shared" si="2"/>
        <v>0</v>
      </c>
      <c r="J22" s="5"/>
    </row>
    <row r="23" spans="1:10" ht="18.75" x14ac:dyDescent="0.3">
      <c r="A23" s="1"/>
      <c r="B23" s="9"/>
      <c r="C23" s="9"/>
      <c r="D23" s="9"/>
      <c r="E23" s="9"/>
      <c r="F23" s="9"/>
      <c r="G23" s="1"/>
      <c r="H23" s="1"/>
      <c r="I23" s="1"/>
      <c r="J23" s="5"/>
    </row>
    <row r="24" spans="1:10" ht="18.75" x14ac:dyDescent="0.3">
      <c r="A24" s="6" t="s">
        <v>34</v>
      </c>
      <c r="B24" s="13">
        <f>SUM(B8:B23)</f>
        <v>704473.35</v>
      </c>
      <c r="C24" s="13">
        <f>SUM(C8:C23)</f>
        <v>887268.55</v>
      </c>
      <c r="D24" s="13">
        <f>SUM(D8:D23)</f>
        <v>3295233.5300000003</v>
      </c>
      <c r="E24" s="13">
        <f>SUM(E8:E23)</f>
        <v>18677342.000000004</v>
      </c>
      <c r="F24" s="13">
        <f>SUM(F8:F23)</f>
        <v>15382108.470000001</v>
      </c>
      <c r="G24" s="14">
        <f>(B24+D24)/E24</f>
        <v>0.21414754197893895</v>
      </c>
      <c r="H24" s="13">
        <f>SUM(H8:H23)</f>
        <v>3384158.35</v>
      </c>
      <c r="I24" s="13">
        <f>SUM(I8:I23)</f>
        <v>-88924.82</v>
      </c>
      <c r="J24" s="5">
        <f t="shared" ref="J24" si="8">+I24/H24</f>
        <v>-2.627679050538519E-2</v>
      </c>
    </row>
    <row r="25" spans="1:10" ht="18.75" x14ac:dyDescent="0.3">
      <c r="A25" s="1"/>
      <c r="B25" s="9"/>
      <c r="C25" s="9"/>
      <c r="D25" s="9"/>
      <c r="E25" s="9"/>
      <c r="F25" s="9"/>
      <c r="G25" s="1"/>
      <c r="H25" s="1"/>
      <c r="I25" s="1"/>
      <c r="J25" s="5"/>
    </row>
    <row r="26" spans="1:10" ht="18.75" x14ac:dyDescent="0.3">
      <c r="A26" s="1"/>
      <c r="B26" s="9"/>
      <c r="C26" s="9"/>
      <c r="D26" s="9"/>
      <c r="E26" s="9"/>
      <c r="F26" s="9"/>
      <c r="G26" s="1"/>
      <c r="H26" s="1"/>
      <c r="I26" s="1"/>
      <c r="J26" s="5"/>
    </row>
  </sheetData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EXPENDITURES</vt:lpstr>
      <vt:lpstr>Sheet3</vt:lpstr>
      <vt:lpstr>EXPENDITURES!Print_Area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Gamble, Kelley</dc:creator>
  <cp:lastModifiedBy>Kelley Gamble</cp:lastModifiedBy>
  <cp:lastPrinted>2022-11-14T01:02:40Z</cp:lastPrinted>
  <dcterms:created xsi:type="dcterms:W3CDTF">2015-04-06T21:25:02Z</dcterms:created>
  <dcterms:modified xsi:type="dcterms:W3CDTF">2022-11-14T01:03:36Z</dcterms:modified>
</cp:coreProperties>
</file>