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gamble\Desktop\kelley.gamble@gallatin.kyschools.us\Desktop\Monthly Financials\"/>
    </mc:Choice>
  </mc:AlternateContent>
  <xr:revisionPtr revIDLastSave="0" documentId="8_{54D5D104-A1FA-4663-ABA4-EE054EC2EDDE}" xr6:coauthVersionLast="45" xr6:coauthVersionMax="45" xr10:uidLastSave="{00000000-0000-0000-0000-000000000000}"/>
  <bookViews>
    <workbookView xWindow="2640" yWindow="2640" windowWidth="25155" windowHeight="1386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<sst xmlns="http://schemas.openxmlformats.org/spreadsheetml/2006/main" count="41" uniqueCount="36">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</sst>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E23" sqref="E23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49441.3</v>
      </c>
      <c r="C8" s="9">
        <v>431190.32</v>
      </c>
      <c r="D8" s="9">
        <v>892821.37</v>
      </c>
      <c r="E8" s="9">
        <v>8335251.3799999999</v>
      </c>
      <c r="F8" s="9">
        <f>E8-D8</f>
        <v>7442430.0099999998</v>
      </c>
      <c r="G8" s="10">
        <f>(B8+D8)/E8</f>
        <v>0.1130455012143857</v>
      </c>
      <c r="H8" s="9">
        <v>970264.97</v>
      </c>
      <c r="I8" s="9">
        <f>D8-H8</f>
        <v>-77443.599999999977</v>
      </c>
      <c r="J8" s="5">
        <f>+I8/H8</f>
        <v>-7.9816959690918218E-2</v>
      </c>
    </row>
    <row r="9" spans="1:10" ht="18.75" x14ac:dyDescent="0.3">
      <c r="A9" s="11" t="s">
        <v>20</v>
      </c>
      <c r="B9" s="12">
        <v>84.2</v>
      </c>
      <c r="C9" s="9">
        <v>47294.09</v>
      </c>
      <c r="D9" s="9">
        <v>122487.14</v>
      </c>
      <c r="E9" s="9">
        <v>879154.38</v>
      </c>
      <c r="F9" s="9">
        <f t="shared" ref="F9:F22" si="0">E9-D9</f>
        <v>756667.24</v>
      </c>
      <c r="G9" s="10">
        <f t="shared" ref="G9:G22" si="1">(B9+D9)/E9</f>
        <v>0.13941958635296794</v>
      </c>
      <c r="H9" s="9">
        <v>103093.86</v>
      </c>
      <c r="I9" s="9">
        <f t="shared" ref="I9:I22" si="2">D9-H9</f>
        <v>19393.28</v>
      </c>
      <c r="J9" s="5">
        <f t="shared" ref="J9:J15" si="3">+I9/H9</f>
        <v>0.18811285172560227</v>
      </c>
    </row>
    <row r="10" spans="1:10" ht="18.75" x14ac:dyDescent="0.3">
      <c r="A10" s="1" t="s">
        <v>21</v>
      </c>
      <c r="B10" s="9">
        <v>3191.55</v>
      </c>
      <c r="C10" s="9">
        <v>23916.06</v>
      </c>
      <c r="D10" s="9">
        <v>57123.91</v>
      </c>
      <c r="E10" s="9">
        <v>475027.8</v>
      </c>
      <c r="F10" s="9">
        <f t="shared" si="0"/>
        <v>417903.89</v>
      </c>
      <c r="G10" s="10">
        <f t="shared" si="1"/>
        <v>0.1269724845577459</v>
      </c>
      <c r="H10" s="9">
        <v>48016.2</v>
      </c>
      <c r="I10" s="9">
        <f t="shared" si="2"/>
        <v>9107.7100000000064</v>
      </c>
      <c r="J10" s="5">
        <f t="shared" si="3"/>
        <v>0.1896799413531268</v>
      </c>
    </row>
    <row r="11" spans="1:10" ht="18.75" x14ac:dyDescent="0.3">
      <c r="A11" s="1" t="s">
        <v>22</v>
      </c>
      <c r="B11" s="9">
        <v>19922.88</v>
      </c>
      <c r="C11" s="9">
        <v>35945.1</v>
      </c>
      <c r="D11" s="9">
        <v>269237.07</v>
      </c>
      <c r="E11" s="9">
        <v>794175.66</v>
      </c>
      <c r="F11" s="9">
        <f t="shared" si="0"/>
        <v>524938.59000000008</v>
      </c>
      <c r="G11" s="10">
        <f t="shared" si="1"/>
        <v>0.36410074567130402</v>
      </c>
      <c r="H11" s="9">
        <v>330420.55</v>
      </c>
      <c r="I11" s="9">
        <f t="shared" si="2"/>
        <v>-61183.479999999981</v>
      </c>
      <c r="J11" s="5">
        <f t="shared" si="3"/>
        <v>-0.1851685072251105</v>
      </c>
    </row>
    <row r="12" spans="1:10" ht="18.75" x14ac:dyDescent="0.3">
      <c r="A12" s="1" t="s">
        <v>23</v>
      </c>
      <c r="B12" s="9">
        <v>397.97</v>
      </c>
      <c r="C12" s="9">
        <v>76854.34</v>
      </c>
      <c r="D12" s="9">
        <v>199231.2</v>
      </c>
      <c r="E12" s="9">
        <v>1303008.73</v>
      </c>
      <c r="F12" s="9">
        <f t="shared" si="0"/>
        <v>1103777.53</v>
      </c>
      <c r="G12" s="10">
        <f t="shared" si="1"/>
        <v>0.15320631811883564</v>
      </c>
      <c r="H12" s="9">
        <v>185754.85</v>
      </c>
      <c r="I12" s="9">
        <f t="shared" si="2"/>
        <v>13476.350000000006</v>
      </c>
      <c r="J12" s="5">
        <f t="shared" si="3"/>
        <v>7.2549115137505185E-2</v>
      </c>
    </row>
    <row r="13" spans="1:10" ht="18.75" x14ac:dyDescent="0.3">
      <c r="A13" s="1" t="s">
        <v>24</v>
      </c>
      <c r="B13" s="9">
        <v>17204.919999999998</v>
      </c>
      <c r="C13" s="9">
        <v>44884.69</v>
      </c>
      <c r="D13" s="9">
        <v>144941.28</v>
      </c>
      <c r="E13" s="9">
        <v>824827.19</v>
      </c>
      <c r="F13" s="9">
        <f t="shared" si="0"/>
        <v>679885.90999999992</v>
      </c>
      <c r="G13" s="10">
        <f t="shared" si="1"/>
        <v>0.19658202586653337</v>
      </c>
      <c r="H13" s="9">
        <v>138844.54999999999</v>
      </c>
      <c r="I13" s="9">
        <f t="shared" si="2"/>
        <v>6096.7300000000105</v>
      </c>
      <c r="J13" s="5">
        <f t="shared" si="3"/>
        <v>4.3910473979713364E-2</v>
      </c>
    </row>
    <row r="14" spans="1:10" ht="18.75" x14ac:dyDescent="0.3">
      <c r="A14" s="1" t="s">
        <v>25</v>
      </c>
      <c r="B14" s="9">
        <v>387878.44</v>
      </c>
      <c r="C14" s="9">
        <v>140401.09</v>
      </c>
      <c r="D14" s="9">
        <v>465627.91</v>
      </c>
      <c r="E14" s="9">
        <v>2063214.46</v>
      </c>
      <c r="F14" s="9">
        <f t="shared" si="0"/>
        <v>1597586.55</v>
      </c>
      <c r="G14" s="10">
        <f t="shared" si="1"/>
        <v>0.4136779605548131</v>
      </c>
      <c r="H14" s="9">
        <v>392037.71</v>
      </c>
      <c r="I14" s="9">
        <f t="shared" si="2"/>
        <v>73590.199999999953</v>
      </c>
      <c r="J14" s="5">
        <f t="shared" si="3"/>
        <v>0.18771204433369421</v>
      </c>
    </row>
    <row r="15" spans="1:10" ht="18.75" x14ac:dyDescent="0.3">
      <c r="A15" s="1" t="s">
        <v>26</v>
      </c>
      <c r="B15" s="9">
        <v>48999.97</v>
      </c>
      <c r="C15" s="9">
        <v>96646.71</v>
      </c>
      <c r="D15" s="9">
        <v>242961.64</v>
      </c>
      <c r="E15" s="9">
        <v>1423130.98</v>
      </c>
      <c r="F15" s="9">
        <f t="shared" si="0"/>
        <v>1180169.3399999999</v>
      </c>
      <c r="G15" s="10">
        <f t="shared" si="1"/>
        <v>0.20515441944774471</v>
      </c>
      <c r="H15" s="9">
        <v>287509.40000000002</v>
      </c>
      <c r="I15" s="9">
        <f t="shared" si="2"/>
        <v>-44547.760000000009</v>
      </c>
      <c r="J15" s="5">
        <f t="shared" si="3"/>
        <v>-0.15494366445062319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 t="s">
        <v>1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8366.52</v>
      </c>
      <c r="E20" s="9">
        <v>198650.84</v>
      </c>
      <c r="F20" s="9">
        <f t="shared" si="0"/>
        <v>190284.32</v>
      </c>
      <c r="G20" s="10">
        <f t="shared" si="1"/>
        <v>4.2116710908446202E-2</v>
      </c>
      <c r="H20" s="9">
        <v>10160.25</v>
      </c>
      <c r="I20" s="9">
        <f t="shared" si="2"/>
        <v>-1793.7299999999996</v>
      </c>
      <c r="J20" s="5">
        <f t="shared" ref="J20" si="4">+I20/H20</f>
        <v>-0.17654388425481651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0</v>
      </c>
      <c r="E21" s="9">
        <v>30789</v>
      </c>
      <c r="F21" s="9">
        <f t="shared" si="0"/>
        <v>30789</v>
      </c>
      <c r="G21" s="10">
        <v>0</v>
      </c>
      <c r="H21" s="9">
        <v>0</v>
      </c>
      <c r="I21" s="9">
        <f t="shared" si="2"/>
        <v>0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2417420.2799999998</v>
      </c>
      <c r="F22" s="9">
        <f t="shared" si="0"/>
        <v>2417420.2799999998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527121.23</v>
      </c>
      <c r="C24" s="13">
        <f>SUM(C8:C23)</f>
        <v>897132.4</v>
      </c>
      <c r="D24" s="13">
        <f>SUM(D8:D23)</f>
        <v>2402798.04</v>
      </c>
      <c r="E24" s="13">
        <f>SUM(E8:E23)</f>
        <v>18744650.700000003</v>
      </c>
      <c r="F24" s="13">
        <f>SUM(F8:F23)</f>
        <v>16341852.66</v>
      </c>
      <c r="G24" s="14">
        <f>(B24+D24)/E24</f>
        <v>0.15630695481564771</v>
      </c>
      <c r="H24" s="13">
        <f>SUM(H8:H23)</f>
        <v>2466102.3400000003</v>
      </c>
      <c r="I24" s="13">
        <f>SUM(I8:I23)</f>
        <v>-63304.299999999988</v>
      </c>
      <c r="J24" s="5">
        <f t="shared" ref="J24" si="5">+I24/H24</f>
        <v>-2.5669778165005097E-2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2022-10-10T18:34:45Z</cp:lastPrinted>
  <dcterms:created xsi:type="dcterms:W3CDTF">2015-04-06T21:25:02Z</dcterms:created>
  <dcterms:modified xsi:type="dcterms:W3CDTF">2022-10-10T18:35:06Z</dcterms:modified>
</cp:coreProperties>
</file>