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8_{483DEA9D-8A09-4933-8B25-F20E28B3AC7E}" xr6:coauthVersionLast="36" xr6:coauthVersionMax="36" xr10:uidLastSave="{00000000-0000-0000-0000-000000000000}"/>
  <bookViews>
    <workbookView xWindow="0" yWindow="3990" windowWidth="20490" windowHeight="3620" xr2:uid="{00000000-000D-0000-FFFF-FFFF00000000}"/>
  </bookViews>
  <sheets>
    <sheet name="RCPS" sheetId="1" r:id="rId1"/>
    <sheet name="RSP-Cov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32" i="2" l="1"/>
  <c r="I54" i="1"/>
  <c r="H54" i="1"/>
  <c r="I17" i="1"/>
  <c r="H17" i="1"/>
  <c r="J17" i="1" s="1"/>
  <c r="I14" i="1"/>
  <c r="H14" i="1"/>
  <c r="J14" i="1" s="1"/>
  <c r="I13" i="1"/>
  <c r="J13" i="1" s="1"/>
  <c r="H13" i="1"/>
  <c r="I12" i="1"/>
  <c r="H12" i="1"/>
  <c r="J12" i="1" s="1"/>
  <c r="I11" i="1"/>
  <c r="H11" i="1"/>
  <c r="I10" i="1"/>
  <c r="H10" i="1"/>
  <c r="J10" i="1" s="1"/>
  <c r="I9" i="1"/>
  <c r="H9" i="1"/>
  <c r="I8" i="1"/>
  <c r="H8" i="1"/>
  <c r="J8" i="1" s="1"/>
  <c r="I7" i="1"/>
  <c r="H7" i="1"/>
  <c r="J9" i="1" l="1"/>
  <c r="J11" i="1"/>
  <c r="J7" i="1"/>
  <c r="I19" i="1"/>
  <c r="H19" i="1"/>
  <c r="I18" i="1"/>
  <c r="H18" i="1"/>
  <c r="J18" i="1" s="1"/>
  <c r="I16" i="1"/>
  <c r="H16" i="1"/>
  <c r="I15" i="1"/>
  <c r="H15" i="1"/>
  <c r="I6" i="1"/>
  <c r="H6" i="1"/>
  <c r="I5" i="1"/>
  <c r="H5" i="1"/>
  <c r="J5" i="1" s="1"/>
  <c r="I33" i="1"/>
  <c r="H33" i="1"/>
  <c r="J33" i="1" s="1"/>
  <c r="I32" i="1"/>
  <c r="H32" i="1"/>
  <c r="I31" i="1"/>
  <c r="H31" i="1"/>
  <c r="I30" i="1"/>
  <c r="H30" i="1"/>
  <c r="I29" i="1"/>
  <c r="H29" i="1"/>
  <c r="I28" i="1"/>
  <c r="H28" i="1"/>
  <c r="I35" i="1"/>
  <c r="I34" i="1"/>
  <c r="I27" i="1"/>
  <c r="I50" i="1"/>
  <c r="H50" i="1"/>
  <c r="I49" i="1"/>
  <c r="H49" i="1"/>
  <c r="J49" i="1" s="1"/>
  <c r="I48" i="1"/>
  <c r="H48" i="1"/>
  <c r="J48" i="1" s="1"/>
  <c r="I47" i="1"/>
  <c r="H47" i="1"/>
  <c r="J47" i="1" s="1"/>
  <c r="I46" i="1"/>
  <c r="H46" i="1"/>
  <c r="J46" i="1" s="1"/>
  <c r="I45" i="1"/>
  <c r="H45" i="1"/>
  <c r="I40" i="1"/>
  <c r="H40" i="1"/>
  <c r="J40" i="1" s="1"/>
  <c r="I39" i="1"/>
  <c r="H39" i="1"/>
  <c r="I38" i="1"/>
  <c r="H38" i="1"/>
  <c r="J38" i="1" s="1"/>
  <c r="I26" i="1"/>
  <c r="I25" i="1"/>
  <c r="J19" i="1" l="1"/>
  <c r="J32" i="1"/>
  <c r="J16" i="1"/>
  <c r="J30" i="1"/>
  <c r="J6" i="1"/>
  <c r="J45" i="1"/>
  <c r="J31" i="1"/>
  <c r="J15" i="1"/>
  <c r="J29" i="1"/>
  <c r="J28" i="1"/>
  <c r="J39" i="1"/>
  <c r="J50" i="1"/>
  <c r="I23" i="1" l="1"/>
  <c r="H23" i="1"/>
  <c r="I22" i="1"/>
  <c r="H22" i="1"/>
  <c r="I21" i="1"/>
  <c r="H21" i="1"/>
  <c r="J23" i="1" l="1"/>
  <c r="J22" i="1"/>
  <c r="J21" i="1"/>
  <c r="I52" i="1"/>
  <c r="H52" i="1"/>
  <c r="I51" i="1"/>
  <c r="H51" i="1"/>
  <c r="J52" i="1" l="1"/>
  <c r="J51" i="1"/>
  <c r="I53" i="1"/>
  <c r="H53" i="1"/>
  <c r="I44" i="1"/>
  <c r="H44" i="1"/>
  <c r="I43" i="1"/>
  <c r="H43" i="1"/>
  <c r="J43" i="1" l="1"/>
  <c r="J44" i="1"/>
  <c r="J53" i="1"/>
  <c r="H35" i="1" l="1"/>
  <c r="H34" i="1"/>
  <c r="J35" i="1" l="1"/>
  <c r="J34" i="1"/>
  <c r="D32" i="2" l="1"/>
  <c r="G32" i="2"/>
  <c r="H32" i="2" l="1"/>
  <c r="J32" i="2"/>
  <c r="I42" i="1" l="1"/>
  <c r="H42" i="1"/>
  <c r="I41" i="1"/>
  <c r="H41" i="1"/>
  <c r="J42" i="1" l="1"/>
  <c r="J41" i="1"/>
  <c r="H27" i="1"/>
  <c r="J27" i="1" l="1"/>
  <c r="I37" i="1" l="1"/>
  <c r="H37" i="1" l="1"/>
  <c r="J37" i="1" s="1"/>
  <c r="H26" i="1"/>
  <c r="J26" i="1" s="1"/>
  <c r="H25" i="1"/>
  <c r="J25" i="1" s="1"/>
  <c r="D54" i="1"/>
  <c r="G54" i="1"/>
  <c r="J54" i="1" l="1"/>
</calcChain>
</file>

<file path=xl/sharedStrings.xml><?xml version="1.0" encoding="utf-8"?>
<sst xmlns="http://schemas.openxmlformats.org/spreadsheetml/2006/main" count="252" uniqueCount="52">
  <si>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</si>
  <si>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</si>
  <si>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</si>
  <si>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</si>
  <si>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</si>
  <si>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</si>
  <si>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</si>
  <si>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</si>
  <si>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</si>
  <si>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</si>
  <si>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</si>
  <si>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</si>
  <si>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</si>
  <si>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</si>
  <si>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</si>
  <si>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</si>
  <si>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Pelgen</t>
  </si>
  <si>
    <t>Rosenbaum</t>
  </si>
  <si>
    <t>Football</t>
  </si>
  <si>
    <t>Volleyball</t>
  </si>
  <si>
    <t>Ludlow</t>
  </si>
  <si>
    <t>Seward</t>
  </si>
  <si>
    <t>Cross Country</t>
  </si>
  <si>
    <t>Southgate</t>
  </si>
  <si>
    <t>Pick up/Drop off</t>
  </si>
  <si>
    <t>Soccer</t>
  </si>
  <si>
    <t>RSP</t>
  </si>
  <si>
    <t>Pick up</t>
  </si>
  <si>
    <t>Van</t>
  </si>
  <si>
    <t>Graham</t>
  </si>
  <si>
    <t>Homebound</t>
  </si>
  <si>
    <t>Personal</t>
  </si>
  <si>
    <t>TRANSPORTATION REPORT, August 2022</t>
  </si>
  <si>
    <t>Deer Park HS</t>
  </si>
  <si>
    <t>GES</t>
  </si>
  <si>
    <t>Teacher Drive Around</t>
  </si>
  <si>
    <t>Lloyd</t>
  </si>
  <si>
    <t>RSP/ATC</t>
  </si>
  <si>
    <t>van, 8</t>
  </si>
  <si>
    <t>Maintenance</t>
  </si>
  <si>
    <t>Specialty Truck</t>
  </si>
  <si>
    <t>Heritage</t>
  </si>
  <si>
    <t>Louisville, KY</t>
  </si>
  <si>
    <t>Bus Garage</t>
  </si>
  <si>
    <t>1,2</t>
  </si>
  <si>
    <t>2,8</t>
  </si>
  <si>
    <t>Southgate/Gateway</t>
  </si>
  <si>
    <t>Southate/Gateway</t>
  </si>
  <si>
    <t>Cov Latin</t>
  </si>
  <si>
    <t>Dayton</t>
  </si>
  <si>
    <t>Lewis</t>
  </si>
  <si>
    <t>Drop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</si>
</sst>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165" fontId="3" fillId="0" borderId="0" xfId="0" applyNumberFormat="1" applyFont="1" applyBorder="1" applyAlignment="1">
      <alignment horizontal="center"/>
    </xf>
    <xf numFmtId="0" fontId="5" fillId="0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workbookViewId="0">
      <pane ySplit="3" topLeftCell="A43" activePane="bottomLeft" state="frozen"/>
      <selection pane="bottomLeft" activeCell="I56" sqref="I56"/>
    </sheetView>
  </sheetViews>
  <sheetFormatPr defaultRowHeight="14.5" x14ac:dyDescent="0.35"/>
  <cols>
    <col min="1" max="1" width="9.54296875" customWidth="1"/>
    <col min="2" max="2" width="13.26953125" style="1" customWidth="1"/>
    <col min="3" max="3" width="17.26953125" customWidth="1"/>
    <col min="4" max="4" width="8" style="1" customWidth="1"/>
    <col min="5" max="5" width="38.1796875" customWidth="1"/>
    <col min="8" max="8" width="11.1796875" bestFit="1" customWidth="1"/>
    <col min="9" max="9" width="16.7265625" customWidth="1"/>
    <col min="10" max="10" width="12.7265625" customWidth="1"/>
  </cols>
  <sheetData>
    <row r="1" spans="1:10" ht="15.5" x14ac:dyDescent="0.35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32</v>
      </c>
      <c r="F2" s="2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35">
      <c r="A5" s="17">
        <v>44784</v>
      </c>
      <c r="B5" s="11" t="s">
        <v>17</v>
      </c>
      <c r="C5" s="10" t="s">
        <v>26</v>
      </c>
      <c r="D5" s="11">
        <v>16</v>
      </c>
      <c r="E5" s="10" t="s">
        <v>27</v>
      </c>
      <c r="F5" s="11" t="s">
        <v>28</v>
      </c>
      <c r="G5" s="11">
        <v>1</v>
      </c>
      <c r="H5" s="8">
        <f t="shared" ref="H5:H19" si="0">D5*3</f>
        <v>48</v>
      </c>
      <c r="I5" s="8">
        <f t="shared" ref="I5:I19" si="1">G5*19.92</f>
        <v>19.920000000000002</v>
      </c>
      <c r="J5" s="9">
        <f t="shared" ref="J5:J19" si="2">SUM(H5:I5)</f>
        <v>67.92</v>
      </c>
    </row>
    <row r="6" spans="1:10" x14ac:dyDescent="0.35">
      <c r="A6" s="17">
        <v>44785</v>
      </c>
      <c r="B6" s="11" t="s">
        <v>17</v>
      </c>
      <c r="C6" s="10" t="s">
        <v>26</v>
      </c>
      <c r="D6" s="11">
        <v>16</v>
      </c>
      <c r="E6" s="10" t="s">
        <v>27</v>
      </c>
      <c r="F6" s="11" t="s">
        <v>28</v>
      </c>
      <c r="G6" s="11">
        <v>1</v>
      </c>
      <c r="H6" s="8">
        <f t="shared" si="0"/>
        <v>48</v>
      </c>
      <c r="I6" s="8">
        <f t="shared" si="1"/>
        <v>19.920000000000002</v>
      </c>
      <c r="J6" s="9">
        <f t="shared" si="2"/>
        <v>67.92</v>
      </c>
    </row>
    <row r="7" spans="1:10" x14ac:dyDescent="0.35">
      <c r="A7" s="17">
        <v>44790</v>
      </c>
      <c r="B7" s="11" t="s">
        <v>17</v>
      </c>
      <c r="C7" s="10" t="s">
        <v>37</v>
      </c>
      <c r="D7" s="11">
        <v>48</v>
      </c>
      <c r="E7" s="10" t="s">
        <v>24</v>
      </c>
      <c r="F7" s="11" t="s">
        <v>38</v>
      </c>
      <c r="G7" s="11">
        <v>2</v>
      </c>
      <c r="H7" s="8">
        <f t="shared" ref="H7:H14" si="3">D7*3</f>
        <v>144</v>
      </c>
      <c r="I7" s="8">
        <f t="shared" ref="I7:I14" si="4">G7*19.92</f>
        <v>39.840000000000003</v>
      </c>
      <c r="J7" s="9">
        <f t="shared" ref="J7:J14" si="5">SUM(H7:I7)</f>
        <v>183.84</v>
      </c>
    </row>
    <row r="8" spans="1:10" x14ac:dyDescent="0.35">
      <c r="A8" s="17">
        <v>44791</v>
      </c>
      <c r="B8" s="11" t="s">
        <v>17</v>
      </c>
      <c r="C8" s="10" t="s">
        <v>37</v>
      </c>
      <c r="D8" s="11">
        <v>48</v>
      </c>
      <c r="E8" s="10" t="s">
        <v>24</v>
      </c>
      <c r="F8" s="11" t="s">
        <v>38</v>
      </c>
      <c r="G8" s="11">
        <v>2</v>
      </c>
      <c r="H8" s="8">
        <f t="shared" si="3"/>
        <v>144</v>
      </c>
      <c r="I8" s="8">
        <f t="shared" si="4"/>
        <v>39.840000000000003</v>
      </c>
      <c r="J8" s="9">
        <f t="shared" si="5"/>
        <v>183.84</v>
      </c>
    </row>
    <row r="9" spans="1:10" x14ac:dyDescent="0.35">
      <c r="A9" s="17">
        <v>44795</v>
      </c>
      <c r="B9" s="11" t="s">
        <v>17</v>
      </c>
      <c r="C9" s="10" t="s">
        <v>37</v>
      </c>
      <c r="D9" s="11">
        <v>48</v>
      </c>
      <c r="E9" s="10" t="s">
        <v>24</v>
      </c>
      <c r="F9" s="11" t="s">
        <v>38</v>
      </c>
      <c r="G9" s="11">
        <v>2</v>
      </c>
      <c r="H9" s="8">
        <f t="shared" si="3"/>
        <v>144</v>
      </c>
      <c r="I9" s="8">
        <f t="shared" si="4"/>
        <v>39.840000000000003</v>
      </c>
      <c r="J9" s="9">
        <f t="shared" si="5"/>
        <v>183.84</v>
      </c>
    </row>
    <row r="10" spans="1:10" x14ac:dyDescent="0.35">
      <c r="A10" s="17">
        <v>44795</v>
      </c>
      <c r="B10" s="11" t="s">
        <v>17</v>
      </c>
      <c r="C10" s="10" t="s">
        <v>39</v>
      </c>
      <c r="D10" s="11">
        <v>0</v>
      </c>
      <c r="E10" s="10" t="s">
        <v>40</v>
      </c>
      <c r="F10" s="11" t="s">
        <v>28</v>
      </c>
      <c r="G10" s="11">
        <v>2</v>
      </c>
      <c r="H10" s="8">
        <f t="shared" si="3"/>
        <v>0</v>
      </c>
      <c r="I10" s="8">
        <f t="shared" si="4"/>
        <v>39.840000000000003</v>
      </c>
      <c r="J10" s="9">
        <f t="shared" si="5"/>
        <v>39.840000000000003</v>
      </c>
    </row>
    <row r="11" spans="1:10" x14ac:dyDescent="0.35">
      <c r="A11" s="17">
        <v>44796</v>
      </c>
      <c r="B11" s="11" t="s">
        <v>17</v>
      </c>
      <c r="C11" s="10" t="s">
        <v>37</v>
      </c>
      <c r="D11" s="11">
        <v>48</v>
      </c>
      <c r="E11" s="10" t="s">
        <v>24</v>
      </c>
      <c r="F11" s="11" t="s">
        <v>38</v>
      </c>
      <c r="G11" s="11">
        <v>2</v>
      </c>
      <c r="H11" s="8">
        <f t="shared" si="3"/>
        <v>144</v>
      </c>
      <c r="I11" s="8">
        <f t="shared" si="4"/>
        <v>39.840000000000003</v>
      </c>
      <c r="J11" s="9">
        <f t="shared" si="5"/>
        <v>183.84</v>
      </c>
    </row>
    <row r="12" spans="1:10" x14ac:dyDescent="0.35">
      <c r="A12" s="17">
        <v>44797</v>
      </c>
      <c r="B12" s="11" t="s">
        <v>17</v>
      </c>
      <c r="C12" s="10" t="s">
        <v>37</v>
      </c>
      <c r="D12" s="11">
        <v>48</v>
      </c>
      <c r="E12" s="10" t="s">
        <v>24</v>
      </c>
      <c r="F12" s="11" t="s">
        <v>38</v>
      </c>
      <c r="G12" s="11">
        <v>2</v>
      </c>
      <c r="H12" s="8">
        <f t="shared" si="3"/>
        <v>144</v>
      </c>
      <c r="I12" s="8">
        <f t="shared" si="4"/>
        <v>39.840000000000003</v>
      </c>
      <c r="J12" s="9">
        <f t="shared" si="5"/>
        <v>183.84</v>
      </c>
    </row>
    <row r="13" spans="1:10" x14ac:dyDescent="0.35">
      <c r="A13" s="17">
        <v>44798</v>
      </c>
      <c r="B13" s="11" t="s">
        <v>17</v>
      </c>
      <c r="C13" s="10" t="s">
        <v>37</v>
      </c>
      <c r="D13" s="11">
        <v>48</v>
      </c>
      <c r="E13" s="10" t="s">
        <v>24</v>
      </c>
      <c r="F13" s="11" t="s">
        <v>38</v>
      </c>
      <c r="G13" s="11">
        <v>2</v>
      </c>
      <c r="H13" s="8">
        <f t="shared" si="3"/>
        <v>144</v>
      </c>
      <c r="I13" s="8">
        <f t="shared" si="4"/>
        <v>39.840000000000003</v>
      </c>
      <c r="J13" s="9">
        <f t="shared" si="5"/>
        <v>183.84</v>
      </c>
    </row>
    <row r="14" spans="1:10" x14ac:dyDescent="0.35">
      <c r="A14" s="17">
        <v>44799</v>
      </c>
      <c r="B14" s="11" t="s">
        <v>17</v>
      </c>
      <c r="C14" s="10" t="s">
        <v>37</v>
      </c>
      <c r="D14" s="11">
        <v>48</v>
      </c>
      <c r="E14" s="10" t="s">
        <v>24</v>
      </c>
      <c r="F14" s="11" t="s">
        <v>38</v>
      </c>
      <c r="G14" s="11">
        <v>2</v>
      </c>
      <c r="H14" s="8">
        <f t="shared" si="3"/>
        <v>144</v>
      </c>
      <c r="I14" s="8">
        <f t="shared" si="4"/>
        <v>39.840000000000003</v>
      </c>
      <c r="J14" s="9">
        <f t="shared" si="5"/>
        <v>183.84</v>
      </c>
    </row>
    <row r="15" spans="1:10" x14ac:dyDescent="0.35">
      <c r="A15" s="17">
        <v>44437</v>
      </c>
      <c r="B15" s="11" t="s">
        <v>17</v>
      </c>
      <c r="C15" s="10" t="s">
        <v>37</v>
      </c>
      <c r="D15" s="11">
        <v>48</v>
      </c>
      <c r="E15" s="10" t="s">
        <v>24</v>
      </c>
      <c r="F15" s="11" t="s">
        <v>38</v>
      </c>
      <c r="G15" s="11">
        <v>2</v>
      </c>
      <c r="H15" s="8">
        <f t="shared" si="0"/>
        <v>144</v>
      </c>
      <c r="I15" s="8">
        <f t="shared" si="1"/>
        <v>39.840000000000003</v>
      </c>
      <c r="J15" s="9">
        <f t="shared" si="2"/>
        <v>183.84</v>
      </c>
    </row>
    <row r="16" spans="1:10" x14ac:dyDescent="0.35">
      <c r="A16" s="17">
        <v>44803</v>
      </c>
      <c r="B16" s="11" t="s">
        <v>17</v>
      </c>
      <c r="C16" s="10" t="s">
        <v>37</v>
      </c>
      <c r="D16" s="11">
        <v>48</v>
      </c>
      <c r="E16" s="10" t="s">
        <v>24</v>
      </c>
      <c r="F16" s="11" t="s">
        <v>38</v>
      </c>
      <c r="G16" s="11">
        <v>2</v>
      </c>
      <c r="H16" s="8">
        <f t="shared" si="0"/>
        <v>144</v>
      </c>
      <c r="I16" s="8">
        <f t="shared" si="1"/>
        <v>39.840000000000003</v>
      </c>
      <c r="J16" s="9">
        <f t="shared" si="2"/>
        <v>183.84</v>
      </c>
    </row>
    <row r="17" spans="1:10" x14ac:dyDescent="0.35">
      <c r="A17" s="17">
        <v>44804</v>
      </c>
      <c r="B17" s="11" t="s">
        <v>17</v>
      </c>
      <c r="C17" s="10" t="s">
        <v>39</v>
      </c>
      <c r="D17" s="11">
        <v>36</v>
      </c>
      <c r="E17" s="10" t="s">
        <v>43</v>
      </c>
      <c r="F17" s="11" t="s">
        <v>44</v>
      </c>
      <c r="G17" s="11">
        <v>2</v>
      </c>
      <c r="H17" s="8">
        <f t="shared" ref="H17" si="6">D17*3</f>
        <v>108</v>
      </c>
      <c r="I17" s="8">
        <f t="shared" ref="I17" si="7">G17*19.92</f>
        <v>39.840000000000003</v>
      </c>
      <c r="J17" s="9">
        <f t="shared" ref="J17" si="8">SUM(H17:I17)</f>
        <v>147.84</v>
      </c>
    </row>
    <row r="18" spans="1:10" x14ac:dyDescent="0.35">
      <c r="A18" s="17">
        <v>44804</v>
      </c>
      <c r="B18" s="11" t="s">
        <v>17</v>
      </c>
      <c r="C18" s="10" t="s">
        <v>37</v>
      </c>
      <c r="D18" s="11">
        <v>48</v>
      </c>
      <c r="E18" s="10" t="s">
        <v>24</v>
      </c>
      <c r="F18" s="11" t="s">
        <v>38</v>
      </c>
      <c r="G18" s="11">
        <v>2</v>
      </c>
      <c r="H18" s="8">
        <f t="shared" si="0"/>
        <v>144</v>
      </c>
      <c r="I18" s="8">
        <f t="shared" si="1"/>
        <v>39.840000000000003</v>
      </c>
      <c r="J18" s="9">
        <f t="shared" si="2"/>
        <v>183.84</v>
      </c>
    </row>
    <row r="19" spans="1:10" x14ac:dyDescent="0.35">
      <c r="A19" s="17">
        <v>44804</v>
      </c>
      <c r="B19" s="11" t="s">
        <v>17</v>
      </c>
      <c r="C19" s="10" t="s">
        <v>39</v>
      </c>
      <c r="D19" s="11">
        <v>36</v>
      </c>
      <c r="E19" s="10" t="s">
        <v>43</v>
      </c>
      <c r="F19" s="11" t="s">
        <v>45</v>
      </c>
      <c r="G19" s="11">
        <v>2</v>
      </c>
      <c r="H19" s="8">
        <f t="shared" si="0"/>
        <v>108</v>
      </c>
      <c r="I19" s="8">
        <f t="shared" si="1"/>
        <v>39.840000000000003</v>
      </c>
      <c r="J19" s="9">
        <f t="shared" si="2"/>
        <v>147.84</v>
      </c>
    </row>
    <row r="20" spans="1:10" x14ac:dyDescent="0.35">
      <c r="A20" s="24" t="s">
        <v>12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x14ac:dyDescent="0.35">
      <c r="A21" s="17"/>
      <c r="B21" s="11"/>
      <c r="C21" s="10"/>
      <c r="D21" s="11"/>
      <c r="E21" s="10"/>
      <c r="F21" s="11"/>
      <c r="G21" s="11"/>
      <c r="H21" s="8">
        <f t="shared" ref="H21" si="9">D21*3</f>
        <v>0</v>
      </c>
      <c r="I21" s="8">
        <f t="shared" ref="I21:I23" si="10">G21*16.05</f>
        <v>0</v>
      </c>
      <c r="J21" s="9">
        <f t="shared" ref="J21" si="11">SUM(H21:I21)</f>
        <v>0</v>
      </c>
    </row>
    <row r="22" spans="1:10" x14ac:dyDescent="0.35">
      <c r="A22" s="17"/>
      <c r="B22" s="11"/>
      <c r="C22" s="10"/>
      <c r="D22" s="11"/>
      <c r="E22" s="10"/>
      <c r="F22" s="11"/>
      <c r="G22" s="11"/>
      <c r="H22" s="8">
        <f>D22*3</f>
        <v>0</v>
      </c>
      <c r="I22" s="8">
        <f t="shared" si="10"/>
        <v>0</v>
      </c>
      <c r="J22" s="9">
        <f>SUM(H22:I22)</f>
        <v>0</v>
      </c>
    </row>
    <row r="23" spans="1:10" x14ac:dyDescent="0.35">
      <c r="A23" s="17"/>
      <c r="B23" s="11"/>
      <c r="C23" s="10"/>
      <c r="D23" s="11"/>
      <c r="E23" s="10"/>
      <c r="F23" s="11"/>
      <c r="G23" s="11"/>
      <c r="H23" s="8">
        <f t="shared" ref="H23" si="12">D23*3</f>
        <v>0</v>
      </c>
      <c r="I23" s="8">
        <f t="shared" si="10"/>
        <v>0</v>
      </c>
      <c r="J23" s="9">
        <f t="shared" ref="J23" si="13">SUM(H23:I23)</f>
        <v>0</v>
      </c>
    </row>
    <row r="24" spans="1:10" x14ac:dyDescent="0.3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x14ac:dyDescent="0.35">
      <c r="A25" s="17">
        <v>44781</v>
      </c>
      <c r="B25" s="11" t="s">
        <v>17</v>
      </c>
      <c r="C25" s="10" t="s">
        <v>25</v>
      </c>
      <c r="D25" s="11">
        <v>14</v>
      </c>
      <c r="E25" s="10" t="s">
        <v>20</v>
      </c>
      <c r="F25" s="11">
        <v>2</v>
      </c>
      <c r="G25" s="11">
        <v>3.5</v>
      </c>
      <c r="H25" s="8">
        <f t="shared" ref="H25:H26" si="14">D25*3</f>
        <v>42</v>
      </c>
      <c r="I25" s="8">
        <f>G25*19.92</f>
        <v>69.72</v>
      </c>
      <c r="J25" s="9">
        <f t="shared" ref="J25:J26" si="15">SUM(H25:I25)</f>
        <v>111.72</v>
      </c>
    </row>
    <row r="26" spans="1:10" x14ac:dyDescent="0.35">
      <c r="A26" s="17">
        <v>44785</v>
      </c>
      <c r="B26" s="11" t="s">
        <v>17</v>
      </c>
      <c r="C26" s="10" t="s">
        <v>18</v>
      </c>
      <c r="D26" s="11">
        <v>28</v>
      </c>
      <c r="E26" s="10" t="s">
        <v>33</v>
      </c>
      <c r="F26" s="11">
        <v>2</v>
      </c>
      <c r="G26" s="11">
        <v>4.5</v>
      </c>
      <c r="H26" s="8">
        <f t="shared" si="14"/>
        <v>84</v>
      </c>
      <c r="I26" s="8">
        <f>G26*19.92</f>
        <v>89.640000000000015</v>
      </c>
      <c r="J26" s="9">
        <f t="shared" si="15"/>
        <v>173.64000000000001</v>
      </c>
    </row>
    <row r="27" spans="1:10" x14ac:dyDescent="0.35">
      <c r="A27" s="17">
        <v>44789</v>
      </c>
      <c r="B27" s="11" t="s">
        <v>17</v>
      </c>
      <c r="C27" s="10" t="s">
        <v>19</v>
      </c>
      <c r="D27" s="11">
        <v>26</v>
      </c>
      <c r="E27" s="10" t="s">
        <v>36</v>
      </c>
      <c r="F27" s="11">
        <v>2</v>
      </c>
      <c r="G27" s="11">
        <v>4.1500000000000004</v>
      </c>
      <c r="H27" s="8">
        <f t="shared" ref="H27:H35" si="16">D27*3</f>
        <v>78</v>
      </c>
      <c r="I27" s="8">
        <f>G27*19.92</f>
        <v>82.668000000000021</v>
      </c>
      <c r="J27" s="9">
        <f t="shared" ref="J27:J35" si="17">SUM(H27:I27)</f>
        <v>160.66800000000001</v>
      </c>
    </row>
    <row r="28" spans="1:10" x14ac:dyDescent="0.35">
      <c r="A28" s="17">
        <v>44796</v>
      </c>
      <c r="B28" s="11" t="s">
        <v>17</v>
      </c>
      <c r="C28" s="10" t="s">
        <v>19</v>
      </c>
      <c r="D28" s="11">
        <v>34</v>
      </c>
      <c r="E28" s="10" t="s">
        <v>41</v>
      </c>
      <c r="F28" s="11">
        <v>2</v>
      </c>
      <c r="G28" s="11">
        <v>4</v>
      </c>
      <c r="H28" s="8">
        <f t="shared" ref="H28:H33" si="18">D28*3</f>
        <v>102</v>
      </c>
      <c r="I28" s="8">
        <f t="shared" ref="I28" si="19">G28*19.92</f>
        <v>79.680000000000007</v>
      </c>
      <c r="J28" s="9">
        <f t="shared" ref="J28:J33" si="20">SUM(H28:I28)</f>
        <v>181.68</v>
      </c>
    </row>
    <row r="29" spans="1:10" x14ac:dyDescent="0.35">
      <c r="A29" s="17">
        <v>44800</v>
      </c>
      <c r="B29" s="11" t="s">
        <v>17</v>
      </c>
      <c r="C29" s="10" t="s">
        <v>22</v>
      </c>
      <c r="D29" s="11">
        <v>204</v>
      </c>
      <c r="E29" s="10" t="s">
        <v>42</v>
      </c>
      <c r="F29" s="11">
        <v>2</v>
      </c>
      <c r="G29" s="11">
        <v>10</v>
      </c>
      <c r="H29" s="8">
        <f t="shared" si="18"/>
        <v>612</v>
      </c>
      <c r="I29" s="8">
        <f t="shared" ref="I29" si="21">G29*19.9</f>
        <v>199</v>
      </c>
      <c r="J29" s="9">
        <f t="shared" si="20"/>
        <v>811</v>
      </c>
    </row>
    <row r="30" spans="1:10" x14ac:dyDescent="0.35">
      <c r="A30" s="17"/>
      <c r="B30" s="11"/>
      <c r="C30" s="10"/>
      <c r="D30" s="11"/>
      <c r="E30" s="10"/>
      <c r="F30" s="11"/>
      <c r="G30" s="11"/>
      <c r="H30" s="8">
        <f t="shared" si="18"/>
        <v>0</v>
      </c>
      <c r="I30" s="8">
        <f t="shared" ref="I30" si="22">G30*19.92</f>
        <v>0</v>
      </c>
      <c r="J30" s="9">
        <f t="shared" si="20"/>
        <v>0</v>
      </c>
    </row>
    <row r="31" spans="1:10" x14ac:dyDescent="0.35">
      <c r="A31" s="17"/>
      <c r="B31" s="11"/>
      <c r="C31" s="10"/>
      <c r="D31" s="11"/>
      <c r="E31" s="10"/>
      <c r="F31" s="11"/>
      <c r="G31" s="11"/>
      <c r="H31" s="8">
        <f t="shared" si="18"/>
        <v>0</v>
      </c>
      <c r="I31" s="8">
        <f t="shared" ref="I31" si="23">G31*19.9</f>
        <v>0</v>
      </c>
      <c r="J31" s="9">
        <f t="shared" si="20"/>
        <v>0</v>
      </c>
    </row>
    <row r="32" spans="1:10" x14ac:dyDescent="0.35">
      <c r="A32" s="17"/>
      <c r="B32" s="11"/>
      <c r="C32" s="10"/>
      <c r="D32" s="11"/>
      <c r="E32" s="10"/>
      <c r="F32" s="11"/>
      <c r="G32" s="11"/>
      <c r="H32" s="8">
        <f t="shared" si="18"/>
        <v>0</v>
      </c>
      <c r="I32" s="8">
        <f t="shared" ref="I32" si="24">G32*19.92</f>
        <v>0</v>
      </c>
      <c r="J32" s="9">
        <f t="shared" si="20"/>
        <v>0</v>
      </c>
    </row>
    <row r="33" spans="1:10" x14ac:dyDescent="0.35">
      <c r="A33" s="17"/>
      <c r="B33" s="11"/>
      <c r="C33" s="10"/>
      <c r="D33" s="11"/>
      <c r="E33" s="10"/>
      <c r="F33" s="11"/>
      <c r="G33" s="11"/>
      <c r="H33" s="8">
        <f t="shared" si="18"/>
        <v>0</v>
      </c>
      <c r="I33" s="8">
        <f t="shared" ref="I33" si="25">G33*19.9</f>
        <v>0</v>
      </c>
      <c r="J33" s="9">
        <f t="shared" si="20"/>
        <v>0</v>
      </c>
    </row>
    <row r="34" spans="1:10" x14ac:dyDescent="0.35">
      <c r="A34" s="17"/>
      <c r="B34" s="11"/>
      <c r="C34" s="10"/>
      <c r="D34" s="11"/>
      <c r="E34" s="10"/>
      <c r="F34" s="11"/>
      <c r="G34" s="11"/>
      <c r="H34" s="8">
        <f t="shared" si="16"/>
        <v>0</v>
      </c>
      <c r="I34" s="8">
        <f>G34*19.92</f>
        <v>0</v>
      </c>
      <c r="J34" s="9">
        <f t="shared" si="17"/>
        <v>0</v>
      </c>
    </row>
    <row r="35" spans="1:10" x14ac:dyDescent="0.35">
      <c r="A35" s="17"/>
      <c r="B35" s="11"/>
      <c r="C35" s="10"/>
      <c r="D35" s="11"/>
      <c r="E35" s="10"/>
      <c r="F35" s="11"/>
      <c r="G35" s="11"/>
      <c r="H35" s="8">
        <f t="shared" si="16"/>
        <v>0</v>
      </c>
      <c r="I35" s="8">
        <f>G35*19.9</f>
        <v>0</v>
      </c>
      <c r="J35" s="9">
        <f t="shared" si="17"/>
        <v>0</v>
      </c>
    </row>
    <row r="36" spans="1:10" x14ac:dyDescent="0.35">
      <c r="A36" s="24" t="s">
        <v>14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x14ac:dyDescent="0.35">
      <c r="A37" s="17">
        <v>44788</v>
      </c>
      <c r="B37" s="11" t="s">
        <v>21</v>
      </c>
      <c r="C37" s="10" t="s">
        <v>34</v>
      </c>
      <c r="D37" s="11">
        <v>2</v>
      </c>
      <c r="E37" s="10" t="s">
        <v>35</v>
      </c>
      <c r="F37" s="11">
        <v>2</v>
      </c>
      <c r="G37" s="11">
        <v>0</v>
      </c>
      <c r="H37" s="8">
        <f>D37*3</f>
        <v>6</v>
      </c>
      <c r="I37" s="8">
        <f t="shared" ref="I37:I40" si="26">G37*16.05</f>
        <v>0</v>
      </c>
      <c r="J37" s="9">
        <f>SUM(H37:I37)</f>
        <v>6</v>
      </c>
    </row>
    <row r="38" spans="1:10" x14ac:dyDescent="0.35">
      <c r="A38" s="17">
        <v>44790</v>
      </c>
      <c r="B38" s="11" t="s">
        <v>16</v>
      </c>
      <c r="C38" s="10" t="s">
        <v>46</v>
      </c>
      <c r="D38" s="11">
        <v>14</v>
      </c>
      <c r="E38" s="10" t="s">
        <v>24</v>
      </c>
      <c r="F38" s="11">
        <v>2</v>
      </c>
      <c r="G38" s="11">
        <v>0</v>
      </c>
      <c r="H38" s="8">
        <f t="shared" ref="H38:H40" si="27">D38*3</f>
        <v>42</v>
      </c>
      <c r="I38" s="8">
        <f t="shared" si="26"/>
        <v>0</v>
      </c>
      <c r="J38" s="9">
        <f t="shared" ref="J38:J39" si="28">SUM(H38:I38)</f>
        <v>42</v>
      </c>
    </row>
    <row r="39" spans="1:10" x14ac:dyDescent="0.35">
      <c r="A39" s="17">
        <v>44791</v>
      </c>
      <c r="B39" s="11" t="s">
        <v>16</v>
      </c>
      <c r="C39" s="10" t="s">
        <v>47</v>
      </c>
      <c r="D39" s="11">
        <v>14</v>
      </c>
      <c r="E39" s="10" t="s">
        <v>24</v>
      </c>
      <c r="F39" s="11">
        <v>2</v>
      </c>
      <c r="G39" s="11">
        <v>0</v>
      </c>
      <c r="H39" s="8">
        <f t="shared" si="27"/>
        <v>42</v>
      </c>
      <c r="I39" s="8">
        <f t="shared" si="26"/>
        <v>0</v>
      </c>
      <c r="J39" s="9">
        <f t="shared" si="28"/>
        <v>42</v>
      </c>
    </row>
    <row r="40" spans="1:10" x14ac:dyDescent="0.35">
      <c r="A40" s="17">
        <v>44792</v>
      </c>
      <c r="B40" s="11" t="s">
        <v>16</v>
      </c>
      <c r="C40" s="10" t="s">
        <v>23</v>
      </c>
      <c r="D40" s="11">
        <v>8</v>
      </c>
      <c r="E40" s="10" t="s">
        <v>24</v>
      </c>
      <c r="F40" s="11">
        <v>2</v>
      </c>
      <c r="G40" s="11">
        <v>0</v>
      </c>
      <c r="H40" s="8">
        <f t="shared" si="27"/>
        <v>24</v>
      </c>
      <c r="I40" s="8">
        <f t="shared" si="26"/>
        <v>0</v>
      </c>
      <c r="J40" s="9">
        <f t="shared" ref="J40" si="29">SUM(H40:I40)</f>
        <v>24</v>
      </c>
    </row>
    <row r="41" spans="1:10" x14ac:dyDescent="0.35">
      <c r="A41" s="17">
        <v>44795</v>
      </c>
      <c r="B41" s="11" t="s">
        <v>16</v>
      </c>
      <c r="C41" s="10" t="s">
        <v>46</v>
      </c>
      <c r="D41" s="11">
        <v>14</v>
      </c>
      <c r="E41" s="10" t="s">
        <v>24</v>
      </c>
      <c r="F41" s="11">
        <v>2</v>
      </c>
      <c r="G41" s="11">
        <v>0</v>
      </c>
      <c r="H41" s="8">
        <f t="shared" ref="H41:H42" si="30">D41*3</f>
        <v>42</v>
      </c>
      <c r="I41" s="8">
        <f t="shared" ref="I41:I42" si="31">G41*16.05</f>
        <v>0</v>
      </c>
      <c r="J41" s="9">
        <f t="shared" ref="J41:J42" si="32">SUM(H41:I41)</f>
        <v>42</v>
      </c>
    </row>
    <row r="42" spans="1:10" x14ac:dyDescent="0.35">
      <c r="A42" s="17">
        <v>44796</v>
      </c>
      <c r="B42" s="11" t="s">
        <v>16</v>
      </c>
      <c r="C42" s="10" t="s">
        <v>46</v>
      </c>
      <c r="D42" s="11">
        <v>14</v>
      </c>
      <c r="E42" s="10" t="s">
        <v>24</v>
      </c>
      <c r="F42" s="11">
        <v>2</v>
      </c>
      <c r="G42" s="11">
        <v>0</v>
      </c>
      <c r="H42" s="8">
        <f t="shared" si="30"/>
        <v>42</v>
      </c>
      <c r="I42" s="8">
        <f t="shared" si="31"/>
        <v>0</v>
      </c>
      <c r="J42" s="9">
        <f t="shared" si="32"/>
        <v>42</v>
      </c>
    </row>
    <row r="43" spans="1:10" x14ac:dyDescent="0.35">
      <c r="A43" s="17">
        <v>44797</v>
      </c>
      <c r="B43" s="11" t="s">
        <v>16</v>
      </c>
      <c r="C43" s="10" t="s">
        <v>46</v>
      </c>
      <c r="D43" s="11">
        <v>14</v>
      </c>
      <c r="E43" s="10" t="s">
        <v>24</v>
      </c>
      <c r="F43" s="11">
        <v>2</v>
      </c>
      <c r="G43" s="11">
        <v>0</v>
      </c>
      <c r="H43" s="8">
        <f t="shared" ref="H43:H50" si="33">D43*3</f>
        <v>42</v>
      </c>
      <c r="I43" s="8">
        <f t="shared" ref="I43:I50" si="34">G43*16.05</f>
        <v>0</v>
      </c>
      <c r="J43" s="9">
        <f t="shared" ref="J43:J45" si="35">SUM(H43:I43)</f>
        <v>42</v>
      </c>
    </row>
    <row r="44" spans="1:10" x14ac:dyDescent="0.35">
      <c r="A44" s="17">
        <v>44797</v>
      </c>
      <c r="B44" s="11" t="s">
        <v>21</v>
      </c>
      <c r="C44" s="10" t="s">
        <v>25</v>
      </c>
      <c r="D44" s="11">
        <v>12</v>
      </c>
      <c r="E44" s="10" t="s">
        <v>48</v>
      </c>
      <c r="F44" s="11">
        <v>2</v>
      </c>
      <c r="G44" s="11">
        <v>0</v>
      </c>
      <c r="H44" s="8">
        <f t="shared" si="33"/>
        <v>36</v>
      </c>
      <c r="I44" s="8">
        <f t="shared" si="34"/>
        <v>0</v>
      </c>
      <c r="J44" s="9">
        <f t="shared" si="35"/>
        <v>36</v>
      </c>
    </row>
    <row r="45" spans="1:10" x14ac:dyDescent="0.35">
      <c r="A45" s="17">
        <v>44798</v>
      </c>
      <c r="B45" s="11" t="s">
        <v>16</v>
      </c>
      <c r="C45" s="10" t="s">
        <v>46</v>
      </c>
      <c r="D45" s="11">
        <v>14</v>
      </c>
      <c r="E45" s="10" t="s">
        <v>24</v>
      </c>
      <c r="F45" s="11">
        <v>2</v>
      </c>
      <c r="G45" s="11">
        <v>0</v>
      </c>
      <c r="H45" s="8">
        <f t="shared" si="33"/>
        <v>42</v>
      </c>
      <c r="I45" s="8">
        <f t="shared" si="34"/>
        <v>0</v>
      </c>
      <c r="J45" s="9">
        <f t="shared" si="35"/>
        <v>42</v>
      </c>
    </row>
    <row r="46" spans="1:10" x14ac:dyDescent="0.35">
      <c r="A46" s="17">
        <v>44798</v>
      </c>
      <c r="B46" s="11" t="s">
        <v>21</v>
      </c>
      <c r="C46" s="10" t="s">
        <v>25</v>
      </c>
      <c r="D46" s="11">
        <v>2</v>
      </c>
      <c r="E46" s="10" t="s">
        <v>49</v>
      </c>
      <c r="F46" s="11">
        <v>2</v>
      </c>
      <c r="G46" s="11">
        <v>0</v>
      </c>
      <c r="H46" s="8">
        <f t="shared" si="33"/>
        <v>6</v>
      </c>
      <c r="I46" s="8">
        <f t="shared" si="34"/>
        <v>0</v>
      </c>
      <c r="J46" s="9">
        <f t="shared" ref="J46" si="36">SUM(H46:I46)</f>
        <v>6</v>
      </c>
    </row>
    <row r="47" spans="1:10" x14ac:dyDescent="0.35">
      <c r="A47" s="17">
        <v>44799</v>
      </c>
      <c r="B47" s="11" t="s">
        <v>16</v>
      </c>
      <c r="C47" s="10" t="s">
        <v>46</v>
      </c>
      <c r="D47" s="11">
        <v>14</v>
      </c>
      <c r="E47" s="10" t="s">
        <v>24</v>
      </c>
      <c r="F47" s="11">
        <v>2</v>
      </c>
      <c r="G47" s="11">
        <v>0</v>
      </c>
      <c r="H47" s="8">
        <f t="shared" si="33"/>
        <v>42</v>
      </c>
      <c r="I47" s="8">
        <f t="shared" si="34"/>
        <v>0</v>
      </c>
      <c r="J47" s="9">
        <f t="shared" ref="J47:J48" si="37">SUM(H47:I47)</f>
        <v>42</v>
      </c>
    </row>
    <row r="48" spans="1:10" x14ac:dyDescent="0.35">
      <c r="A48" s="17">
        <v>44802</v>
      </c>
      <c r="B48" s="11" t="s">
        <v>16</v>
      </c>
      <c r="C48" s="10" t="s">
        <v>46</v>
      </c>
      <c r="D48" s="11">
        <v>14</v>
      </c>
      <c r="E48" s="10" t="s">
        <v>24</v>
      </c>
      <c r="F48" s="11">
        <v>2</v>
      </c>
      <c r="G48" s="11">
        <v>0</v>
      </c>
      <c r="H48" s="8">
        <f t="shared" si="33"/>
        <v>42</v>
      </c>
      <c r="I48" s="8">
        <f t="shared" si="34"/>
        <v>0</v>
      </c>
      <c r="J48" s="9">
        <f t="shared" si="37"/>
        <v>42</v>
      </c>
    </row>
    <row r="49" spans="1:10" x14ac:dyDescent="0.35">
      <c r="A49" s="17">
        <v>44803</v>
      </c>
      <c r="B49" s="11" t="s">
        <v>16</v>
      </c>
      <c r="C49" s="10" t="s">
        <v>46</v>
      </c>
      <c r="D49" s="11">
        <v>14</v>
      </c>
      <c r="E49" s="10" t="s">
        <v>24</v>
      </c>
      <c r="F49" s="11">
        <v>2</v>
      </c>
      <c r="G49" s="11">
        <v>0</v>
      </c>
      <c r="H49" s="8">
        <f t="shared" si="33"/>
        <v>42</v>
      </c>
      <c r="I49" s="8">
        <f t="shared" si="34"/>
        <v>0</v>
      </c>
      <c r="J49" s="9">
        <f t="shared" ref="J49" si="38">SUM(H49:I49)</f>
        <v>42</v>
      </c>
    </row>
    <row r="50" spans="1:10" x14ac:dyDescent="0.35">
      <c r="A50" s="17">
        <v>44804</v>
      </c>
      <c r="B50" s="11" t="s">
        <v>16</v>
      </c>
      <c r="C50" s="10" t="s">
        <v>46</v>
      </c>
      <c r="D50" s="11">
        <v>14</v>
      </c>
      <c r="E50" s="10" t="s">
        <v>24</v>
      </c>
      <c r="F50" s="11">
        <v>2</v>
      </c>
      <c r="G50" s="11">
        <v>0</v>
      </c>
      <c r="H50" s="8">
        <f t="shared" si="33"/>
        <v>42</v>
      </c>
      <c r="I50" s="8">
        <f t="shared" si="34"/>
        <v>0</v>
      </c>
      <c r="J50" s="9">
        <f t="shared" ref="J50" si="39">SUM(H50:I50)</f>
        <v>42</v>
      </c>
    </row>
    <row r="51" spans="1:10" x14ac:dyDescent="0.35">
      <c r="A51" s="17"/>
      <c r="B51" s="11"/>
      <c r="C51" s="10"/>
      <c r="D51" s="11"/>
      <c r="E51" s="10"/>
      <c r="F51" s="11"/>
      <c r="G51" s="11">
        <v>0</v>
      </c>
      <c r="H51" s="8">
        <f t="shared" ref="H51:H52" si="40">D51*3</f>
        <v>0</v>
      </c>
      <c r="I51" s="8">
        <f t="shared" ref="I51:I52" si="41">G51*16.05</f>
        <v>0</v>
      </c>
      <c r="J51" s="9">
        <f t="shared" ref="J51" si="42">SUM(H51:I51)</f>
        <v>0</v>
      </c>
    </row>
    <row r="52" spans="1:10" x14ac:dyDescent="0.35">
      <c r="A52" s="17"/>
      <c r="B52" s="11"/>
      <c r="C52" s="10"/>
      <c r="D52" s="11"/>
      <c r="E52" s="10"/>
      <c r="F52" s="11"/>
      <c r="G52" s="11">
        <v>0</v>
      </c>
      <c r="H52" s="8">
        <f t="shared" si="40"/>
        <v>0</v>
      </c>
      <c r="I52" s="8">
        <f t="shared" si="41"/>
        <v>0</v>
      </c>
      <c r="J52" s="9">
        <f t="shared" ref="J52" si="43">SUM(H52:I52)</f>
        <v>0</v>
      </c>
    </row>
    <row r="53" spans="1:10" x14ac:dyDescent="0.35">
      <c r="A53" s="17"/>
      <c r="B53" s="11"/>
      <c r="C53" s="10"/>
      <c r="D53" s="11"/>
      <c r="E53" s="10"/>
      <c r="F53" s="11"/>
      <c r="G53" s="11">
        <v>0</v>
      </c>
      <c r="H53" s="8">
        <f t="shared" ref="H53" si="44">D53*3</f>
        <v>0</v>
      </c>
      <c r="I53" s="8">
        <f t="shared" ref="I53" si="45">G53*16.05</f>
        <v>0</v>
      </c>
      <c r="J53" s="9">
        <f t="shared" ref="J53" si="46">SUM(H53:I53)</f>
        <v>0</v>
      </c>
    </row>
    <row r="54" spans="1:10" s="18" customFormat="1" ht="15.5" x14ac:dyDescent="0.35">
      <c r="A54" s="12"/>
      <c r="B54" s="14" t="s">
        <v>15</v>
      </c>
      <c r="C54" s="13"/>
      <c r="D54" s="14">
        <f>SUM(D20:D53)</f>
        <v>470</v>
      </c>
      <c r="E54" s="13"/>
      <c r="F54" s="14"/>
      <c r="G54" s="14">
        <f>SUM(G20:G53)</f>
        <v>26.15</v>
      </c>
      <c r="H54" s="15">
        <f>SUM(H5:H53)</f>
        <v>3162</v>
      </c>
      <c r="I54" s="15">
        <f>SUM(I5:I53)</f>
        <v>1078.4680000000003</v>
      </c>
      <c r="J54" s="16">
        <f t="shared" ref="J54" si="47">SUM(H54:I54)</f>
        <v>4240.4680000000008</v>
      </c>
    </row>
  </sheetData>
  <mergeCells count="4">
    <mergeCell ref="A4:J4"/>
    <mergeCell ref="A20:J20"/>
    <mergeCell ref="A24:J24"/>
    <mergeCell ref="A36:J36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activeCell="J12" sqref="J12"/>
    </sheetView>
  </sheetViews>
  <sheetFormatPr defaultRowHeight="14.5" x14ac:dyDescent="0.35"/>
  <cols>
    <col min="1" max="1" width="10.7265625" bestFit="1" customWidth="1"/>
    <col min="2" max="2" width="15.7265625" customWidth="1"/>
    <col min="3" max="3" width="11.81640625" customWidth="1"/>
    <col min="4" max="4" width="9.1796875" customWidth="1"/>
    <col min="5" max="5" width="17.81640625" customWidth="1"/>
    <col min="6" max="6" width="19.1796875" customWidth="1"/>
    <col min="8" max="8" width="13.1796875" customWidth="1"/>
    <col min="9" max="9" width="10" customWidth="1"/>
    <col min="10" max="10" width="9.7265625" style="1" customWidth="1"/>
  </cols>
  <sheetData>
    <row r="1" spans="1:10" ht="15.5" x14ac:dyDescent="0.35">
      <c r="A1" s="1"/>
      <c r="B1" s="2"/>
      <c r="C1" s="1"/>
      <c r="D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32</v>
      </c>
      <c r="F2" s="21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35">
      <c r="A5" s="17">
        <v>44790</v>
      </c>
      <c r="B5" s="10" t="s">
        <v>29</v>
      </c>
      <c r="C5" s="10" t="s">
        <v>30</v>
      </c>
      <c r="D5" s="11">
        <v>3</v>
      </c>
      <c r="E5" s="10" t="s">
        <v>27</v>
      </c>
      <c r="F5" s="11" t="s">
        <v>31</v>
      </c>
      <c r="G5" s="11">
        <v>1</v>
      </c>
      <c r="H5" s="8">
        <v>7.04</v>
      </c>
      <c r="I5" s="8">
        <v>25</v>
      </c>
      <c r="J5" s="8"/>
    </row>
    <row r="6" spans="1:10" x14ac:dyDescent="0.35">
      <c r="A6" s="17">
        <v>44791</v>
      </c>
      <c r="B6" s="10" t="s">
        <v>29</v>
      </c>
      <c r="C6" s="10" t="s">
        <v>30</v>
      </c>
      <c r="D6" s="11">
        <v>3</v>
      </c>
      <c r="E6" s="10" t="s">
        <v>27</v>
      </c>
      <c r="F6" s="11" t="s">
        <v>31</v>
      </c>
      <c r="G6" s="11">
        <v>1</v>
      </c>
      <c r="H6" s="8">
        <v>7.04</v>
      </c>
      <c r="I6" s="8">
        <v>25</v>
      </c>
      <c r="J6" s="8"/>
    </row>
    <row r="7" spans="1:10" x14ac:dyDescent="0.35">
      <c r="A7" s="17">
        <v>44792</v>
      </c>
      <c r="B7" s="10" t="s">
        <v>29</v>
      </c>
      <c r="C7" s="10" t="s">
        <v>30</v>
      </c>
      <c r="D7" s="11">
        <v>3</v>
      </c>
      <c r="E7" s="10" t="s">
        <v>27</v>
      </c>
      <c r="F7" s="11" t="s">
        <v>31</v>
      </c>
      <c r="G7" s="11">
        <v>1</v>
      </c>
      <c r="H7" s="8">
        <v>7.04</v>
      </c>
      <c r="I7" s="8">
        <v>25</v>
      </c>
      <c r="J7" s="8"/>
    </row>
    <row r="8" spans="1:10" x14ac:dyDescent="0.35">
      <c r="A8" s="17">
        <v>44795</v>
      </c>
      <c r="B8" s="10" t="s">
        <v>29</v>
      </c>
      <c r="C8" s="10" t="s">
        <v>30</v>
      </c>
      <c r="D8" s="11">
        <v>3</v>
      </c>
      <c r="E8" s="10" t="s">
        <v>27</v>
      </c>
      <c r="F8" s="11" t="s">
        <v>31</v>
      </c>
      <c r="G8" s="11">
        <v>1</v>
      </c>
      <c r="H8" s="8">
        <v>7.04</v>
      </c>
      <c r="I8" s="8">
        <v>25</v>
      </c>
      <c r="J8" s="8"/>
    </row>
    <row r="9" spans="1:10" x14ac:dyDescent="0.35">
      <c r="A9" s="17">
        <v>44796</v>
      </c>
      <c r="B9" s="10" t="s">
        <v>29</v>
      </c>
      <c r="C9" s="10" t="s">
        <v>30</v>
      </c>
      <c r="D9" s="11">
        <v>3</v>
      </c>
      <c r="E9" s="10" t="s">
        <v>27</v>
      </c>
      <c r="F9" s="11" t="s">
        <v>31</v>
      </c>
      <c r="G9" s="11">
        <v>1</v>
      </c>
      <c r="H9" s="8">
        <v>7.04</v>
      </c>
      <c r="I9" s="8">
        <v>25</v>
      </c>
      <c r="J9" s="8"/>
    </row>
    <row r="10" spans="1:10" x14ac:dyDescent="0.35">
      <c r="A10" s="17">
        <v>44797</v>
      </c>
      <c r="B10" s="10" t="s">
        <v>29</v>
      </c>
      <c r="C10" s="10" t="s">
        <v>30</v>
      </c>
      <c r="D10" s="11">
        <v>3</v>
      </c>
      <c r="E10" s="10" t="s">
        <v>27</v>
      </c>
      <c r="F10" s="11" t="s">
        <v>31</v>
      </c>
      <c r="G10" s="11">
        <v>1</v>
      </c>
      <c r="H10" s="8">
        <v>7.04</v>
      </c>
      <c r="I10" s="8">
        <v>25</v>
      </c>
      <c r="J10" s="8"/>
    </row>
    <row r="11" spans="1:10" x14ac:dyDescent="0.35">
      <c r="A11" s="17">
        <v>44798</v>
      </c>
      <c r="B11" s="10" t="s">
        <v>29</v>
      </c>
      <c r="C11" s="10" t="s">
        <v>30</v>
      </c>
      <c r="D11" s="11">
        <v>3</v>
      </c>
      <c r="E11" s="10" t="s">
        <v>27</v>
      </c>
      <c r="F11" s="11" t="s">
        <v>31</v>
      </c>
      <c r="G11" s="11">
        <v>1</v>
      </c>
      <c r="H11" s="8">
        <v>7.04</v>
      </c>
      <c r="I11" s="8">
        <v>25</v>
      </c>
      <c r="J11" s="8"/>
    </row>
    <row r="12" spans="1:10" x14ac:dyDescent="0.35">
      <c r="A12" s="17">
        <v>44799</v>
      </c>
      <c r="B12" s="10" t="s">
        <v>29</v>
      </c>
      <c r="C12" s="10" t="s">
        <v>30</v>
      </c>
      <c r="D12" s="11">
        <v>16</v>
      </c>
      <c r="E12" s="10" t="s">
        <v>27</v>
      </c>
      <c r="F12" s="11" t="s">
        <v>31</v>
      </c>
      <c r="G12" s="11">
        <v>1</v>
      </c>
      <c r="H12" s="8">
        <v>7.04</v>
      </c>
      <c r="I12" s="8">
        <v>25</v>
      </c>
      <c r="J12" s="8"/>
    </row>
    <row r="13" spans="1:10" x14ac:dyDescent="0.35">
      <c r="A13" s="17">
        <v>44802</v>
      </c>
      <c r="B13" s="10" t="s">
        <v>29</v>
      </c>
      <c r="C13" s="10" t="s">
        <v>30</v>
      </c>
      <c r="D13" s="11">
        <v>16</v>
      </c>
      <c r="E13" s="10" t="s">
        <v>27</v>
      </c>
      <c r="F13" s="11" t="s">
        <v>31</v>
      </c>
      <c r="G13" s="11">
        <v>1</v>
      </c>
      <c r="H13" s="8">
        <v>7.04</v>
      </c>
      <c r="I13" s="8">
        <v>25</v>
      </c>
      <c r="J13" s="8"/>
    </row>
    <row r="14" spans="1:10" x14ac:dyDescent="0.35">
      <c r="A14" s="17">
        <v>44803</v>
      </c>
      <c r="B14" s="10" t="s">
        <v>29</v>
      </c>
      <c r="C14" s="10" t="s">
        <v>30</v>
      </c>
      <c r="D14" s="11">
        <v>16</v>
      </c>
      <c r="E14" s="10" t="s">
        <v>27</v>
      </c>
      <c r="F14" s="11" t="s">
        <v>31</v>
      </c>
      <c r="G14" s="11">
        <v>1</v>
      </c>
      <c r="H14" s="8">
        <v>7.04</v>
      </c>
      <c r="I14" s="8">
        <v>25</v>
      </c>
      <c r="J14" s="8"/>
    </row>
    <row r="15" spans="1:10" x14ac:dyDescent="0.35">
      <c r="A15" s="17">
        <v>44804</v>
      </c>
      <c r="B15" s="10" t="s">
        <v>29</v>
      </c>
      <c r="C15" s="10" t="s">
        <v>30</v>
      </c>
      <c r="D15" s="11">
        <v>3</v>
      </c>
      <c r="E15" s="10" t="s">
        <v>27</v>
      </c>
      <c r="F15" s="11" t="s">
        <v>31</v>
      </c>
      <c r="G15" s="11">
        <v>1</v>
      </c>
      <c r="H15" s="8">
        <v>7.04</v>
      </c>
      <c r="I15" s="8">
        <v>25</v>
      </c>
      <c r="J15" s="8"/>
    </row>
    <row r="16" spans="1:10" x14ac:dyDescent="0.35">
      <c r="A16" s="17">
        <v>44784</v>
      </c>
      <c r="B16" s="10" t="s">
        <v>50</v>
      </c>
      <c r="C16" s="10" t="s">
        <v>26</v>
      </c>
      <c r="D16" s="11">
        <v>17</v>
      </c>
      <c r="E16" s="10" t="s">
        <v>51</v>
      </c>
      <c r="F16" s="11" t="s">
        <v>28</v>
      </c>
      <c r="G16" s="11">
        <v>1</v>
      </c>
      <c r="H16" s="8"/>
      <c r="I16" s="8">
        <v>25</v>
      </c>
      <c r="J16" s="8"/>
    </row>
    <row r="17" spans="1:10" x14ac:dyDescent="0.35">
      <c r="A17" s="17">
        <v>44785</v>
      </c>
      <c r="B17" s="10" t="s">
        <v>50</v>
      </c>
      <c r="C17" s="10" t="s">
        <v>26</v>
      </c>
      <c r="D17" s="11">
        <v>17</v>
      </c>
      <c r="E17" s="10" t="s">
        <v>51</v>
      </c>
      <c r="F17" s="11" t="s">
        <v>28</v>
      </c>
      <c r="G17" s="11">
        <v>1</v>
      </c>
      <c r="H17" s="8"/>
      <c r="I17" s="8">
        <v>25</v>
      </c>
      <c r="J17" s="8"/>
    </row>
    <row r="18" spans="1:10" x14ac:dyDescent="0.35">
      <c r="A18" s="17">
        <v>44788</v>
      </c>
      <c r="B18" s="10" t="s">
        <v>50</v>
      </c>
      <c r="C18" s="10" t="s">
        <v>26</v>
      </c>
      <c r="D18" s="11">
        <v>17</v>
      </c>
      <c r="E18" s="10" t="s">
        <v>51</v>
      </c>
      <c r="F18" s="11" t="s">
        <v>28</v>
      </c>
      <c r="G18" s="11">
        <v>1</v>
      </c>
      <c r="H18" s="8"/>
      <c r="I18" s="8">
        <v>25</v>
      </c>
      <c r="J18" s="8"/>
    </row>
    <row r="19" spans="1:10" x14ac:dyDescent="0.35">
      <c r="A19" s="17">
        <v>44789</v>
      </c>
      <c r="B19" s="10" t="s">
        <v>50</v>
      </c>
      <c r="C19" s="10" t="s">
        <v>26</v>
      </c>
      <c r="D19" s="11">
        <v>17</v>
      </c>
      <c r="E19" s="10" t="s">
        <v>51</v>
      </c>
      <c r="F19" s="11" t="s">
        <v>28</v>
      </c>
      <c r="G19" s="11">
        <v>1</v>
      </c>
      <c r="H19" s="8"/>
      <c r="I19" s="8">
        <v>25</v>
      </c>
      <c r="J19" s="8"/>
    </row>
    <row r="20" spans="1:10" x14ac:dyDescent="0.35">
      <c r="A20" s="17">
        <v>44790</v>
      </c>
      <c r="B20" s="10" t="s">
        <v>50</v>
      </c>
      <c r="C20" s="10" t="s">
        <v>26</v>
      </c>
      <c r="D20" s="11">
        <v>17</v>
      </c>
      <c r="E20" s="10" t="s">
        <v>51</v>
      </c>
      <c r="F20" s="11" t="s">
        <v>28</v>
      </c>
      <c r="G20" s="11">
        <v>1</v>
      </c>
      <c r="H20" s="8"/>
      <c r="I20" s="8">
        <v>25</v>
      </c>
      <c r="J20" s="8"/>
    </row>
    <row r="21" spans="1:10" x14ac:dyDescent="0.35">
      <c r="A21" s="17">
        <v>44791</v>
      </c>
      <c r="B21" s="10" t="s">
        <v>50</v>
      </c>
      <c r="C21" s="10" t="s">
        <v>26</v>
      </c>
      <c r="D21" s="11">
        <v>17</v>
      </c>
      <c r="E21" s="10" t="s">
        <v>51</v>
      </c>
      <c r="F21" s="11" t="s">
        <v>28</v>
      </c>
      <c r="G21" s="11">
        <v>1</v>
      </c>
      <c r="H21" s="8"/>
      <c r="I21" s="8">
        <v>25</v>
      </c>
      <c r="J21" s="8"/>
    </row>
    <row r="22" spans="1:10" x14ac:dyDescent="0.35">
      <c r="A22" s="17">
        <v>44792</v>
      </c>
      <c r="B22" s="10" t="s">
        <v>50</v>
      </c>
      <c r="C22" s="10" t="s">
        <v>26</v>
      </c>
      <c r="D22" s="11">
        <v>17</v>
      </c>
      <c r="E22" s="10" t="s">
        <v>51</v>
      </c>
      <c r="F22" s="11" t="s">
        <v>28</v>
      </c>
      <c r="G22" s="11">
        <v>1</v>
      </c>
      <c r="H22" s="8"/>
      <c r="I22" s="8">
        <v>25</v>
      </c>
      <c r="J22" s="8"/>
    </row>
    <row r="23" spans="1:10" x14ac:dyDescent="0.35">
      <c r="A23" s="17">
        <v>44795</v>
      </c>
      <c r="B23" s="10" t="s">
        <v>50</v>
      </c>
      <c r="C23" s="10" t="s">
        <v>26</v>
      </c>
      <c r="D23" s="11">
        <v>17</v>
      </c>
      <c r="E23" s="10" t="s">
        <v>51</v>
      </c>
      <c r="F23" s="11" t="s">
        <v>28</v>
      </c>
      <c r="G23" s="11">
        <v>1</v>
      </c>
      <c r="H23" s="8"/>
      <c r="I23" s="8">
        <v>25</v>
      </c>
      <c r="J23" s="8"/>
    </row>
    <row r="24" spans="1:10" x14ac:dyDescent="0.35">
      <c r="A24" s="17">
        <v>44796</v>
      </c>
      <c r="B24" s="10" t="s">
        <v>50</v>
      </c>
      <c r="C24" s="10" t="s">
        <v>26</v>
      </c>
      <c r="D24" s="11">
        <v>17</v>
      </c>
      <c r="E24" s="10" t="s">
        <v>51</v>
      </c>
      <c r="F24" s="11" t="s">
        <v>28</v>
      </c>
      <c r="G24" s="11">
        <v>1</v>
      </c>
      <c r="H24" s="8"/>
      <c r="I24" s="8">
        <v>25</v>
      </c>
      <c r="J24" s="8"/>
    </row>
    <row r="25" spans="1:10" x14ac:dyDescent="0.35">
      <c r="A25" s="17">
        <v>44797</v>
      </c>
      <c r="B25" s="10" t="s">
        <v>50</v>
      </c>
      <c r="C25" s="10" t="s">
        <v>26</v>
      </c>
      <c r="D25" s="11">
        <v>17</v>
      </c>
      <c r="E25" s="10" t="s">
        <v>51</v>
      </c>
      <c r="F25" s="11" t="s">
        <v>28</v>
      </c>
      <c r="G25" s="11">
        <v>1</v>
      </c>
      <c r="H25" s="22"/>
      <c r="I25" s="8">
        <v>25</v>
      </c>
    </row>
    <row r="26" spans="1:10" x14ac:dyDescent="0.35">
      <c r="A26" s="17">
        <v>44798</v>
      </c>
      <c r="B26" s="10" t="s">
        <v>50</v>
      </c>
      <c r="C26" s="10" t="s">
        <v>26</v>
      </c>
      <c r="D26" s="11">
        <v>17</v>
      </c>
      <c r="E26" s="10" t="s">
        <v>51</v>
      </c>
      <c r="F26" s="11" t="s">
        <v>28</v>
      </c>
      <c r="G26" s="11">
        <v>1</v>
      </c>
      <c r="H26" s="22"/>
      <c r="I26" s="8">
        <v>25</v>
      </c>
    </row>
    <row r="27" spans="1:10" x14ac:dyDescent="0.35">
      <c r="A27" s="17">
        <v>44799</v>
      </c>
      <c r="B27" s="10" t="s">
        <v>50</v>
      </c>
      <c r="C27" s="10" t="s">
        <v>26</v>
      </c>
      <c r="D27" s="11">
        <v>17</v>
      </c>
      <c r="E27" s="10" t="s">
        <v>51</v>
      </c>
      <c r="F27" s="11" t="s">
        <v>28</v>
      </c>
      <c r="G27" s="11">
        <v>1</v>
      </c>
      <c r="H27" s="22"/>
      <c r="I27" s="8">
        <v>25</v>
      </c>
    </row>
    <row r="28" spans="1:10" x14ac:dyDescent="0.35">
      <c r="A28" s="17">
        <v>44802</v>
      </c>
      <c r="B28" s="10" t="s">
        <v>50</v>
      </c>
      <c r="C28" s="10" t="s">
        <v>26</v>
      </c>
      <c r="D28" s="11">
        <v>17</v>
      </c>
      <c r="E28" s="10" t="s">
        <v>51</v>
      </c>
      <c r="F28" s="11" t="s">
        <v>28</v>
      </c>
      <c r="G28" s="11">
        <v>1</v>
      </c>
      <c r="H28" s="22"/>
      <c r="I28" s="8">
        <v>25</v>
      </c>
    </row>
    <row r="29" spans="1:10" x14ac:dyDescent="0.35">
      <c r="A29" s="17">
        <v>44803</v>
      </c>
      <c r="B29" s="10" t="s">
        <v>50</v>
      </c>
      <c r="C29" s="10" t="s">
        <v>26</v>
      </c>
      <c r="D29" s="11">
        <v>17</v>
      </c>
      <c r="E29" s="10" t="s">
        <v>51</v>
      </c>
      <c r="F29" s="11" t="s">
        <v>28</v>
      </c>
      <c r="G29" s="11">
        <v>1</v>
      </c>
      <c r="H29" s="22"/>
      <c r="I29" s="8">
        <v>25</v>
      </c>
    </row>
    <row r="30" spans="1:10" x14ac:dyDescent="0.35">
      <c r="A30" s="17">
        <v>44804</v>
      </c>
      <c r="B30" s="10" t="s">
        <v>50</v>
      </c>
      <c r="C30" s="10" t="s">
        <v>26</v>
      </c>
      <c r="D30" s="11">
        <v>17</v>
      </c>
      <c r="E30" s="10" t="s">
        <v>51</v>
      </c>
      <c r="F30" s="11" t="s">
        <v>28</v>
      </c>
      <c r="G30" s="11">
        <v>1</v>
      </c>
      <c r="H30" s="22"/>
      <c r="I30" s="8">
        <v>25</v>
      </c>
    </row>
    <row r="31" spans="1:10" x14ac:dyDescent="0.35">
      <c r="I31" s="8"/>
    </row>
    <row r="32" spans="1:10" s="20" customFormat="1" x14ac:dyDescent="0.35">
      <c r="B32" s="20" t="s">
        <v>15</v>
      </c>
      <c r="D32" s="20">
        <f>SUM(D5:D25)</f>
        <v>242</v>
      </c>
      <c r="G32" s="20">
        <f>SUM(G5:G25)</f>
        <v>21</v>
      </c>
      <c r="H32" s="19">
        <f>SUM(H5:H25)</f>
        <v>77.440000000000012</v>
      </c>
      <c r="I32" s="19">
        <f>SUM(I5:I30)</f>
        <v>650</v>
      </c>
      <c r="J32" s="19">
        <f>SUM(J5:J25)</f>
        <v>0</v>
      </c>
    </row>
  </sheetData>
  <mergeCells count="1"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RSP-Cov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2022-09-13T18:39:07Z</dcterms:modified>
</cp:coreProperties>
</file>