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kyengineeringmepcom-my.sharepoint.com/personal/wesley_skyengineeringmep_com/Documents/Shared Drive/1 - Project Folder/20-094 Todd County Schools -2021 Upgrade/Contractor Payment/"/>
    </mc:Choice>
  </mc:AlternateContent>
  <xr:revisionPtr revIDLastSave="135" documentId="13_ncr:1_{0380304F-7B03-4DEC-9F04-2FA486695EA6}" xr6:coauthVersionLast="47" xr6:coauthVersionMax="47" xr10:uidLastSave="{9A954DE2-1D97-4F71-935F-34F5BE850904}"/>
  <bookViews>
    <workbookView xWindow="30" yWindow="75" windowWidth="28845" windowHeight="17865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6" i="1" l="1"/>
  <c r="N15" i="1"/>
  <c r="N14" i="1"/>
  <c r="N13" i="1"/>
  <c r="N12" i="1"/>
  <c r="N11" i="1" l="1"/>
  <c r="N10" i="1" l="1"/>
  <c r="N9" i="1" l="1"/>
  <c r="C5" i="1"/>
  <c r="N5" i="1" s="1"/>
  <c r="F19" i="1"/>
  <c r="F21" i="1"/>
  <c r="D19" i="1"/>
  <c r="J19" i="1"/>
  <c r="E19" i="1"/>
  <c r="G19" i="1"/>
  <c r="L19" i="1"/>
  <c r="K19" i="1"/>
  <c r="D21" i="1"/>
  <c r="J21" i="1"/>
  <c r="E21" i="1"/>
  <c r="G21" i="1"/>
  <c r="L21" i="1"/>
  <c r="K21" i="1"/>
  <c r="I19" i="1"/>
  <c r="H19" i="1"/>
  <c r="I21" i="1"/>
  <c r="H21" i="1"/>
  <c r="N8" i="1" l="1"/>
  <c r="M21" i="1" l="1"/>
  <c r="C21" i="1"/>
  <c r="M19" i="1" l="1"/>
  <c r="C19" i="1"/>
  <c r="N19" i="1" l="1"/>
  <c r="N21" i="1"/>
</calcChain>
</file>

<file path=xl/sharedStrings.xml><?xml version="1.0" encoding="utf-8"?>
<sst xmlns="http://schemas.openxmlformats.org/spreadsheetml/2006/main" count="101" uniqueCount="35">
  <si>
    <t>Remaining</t>
  </si>
  <si>
    <t xml:space="preserve">Payment </t>
  </si>
  <si>
    <t>Generations</t>
  </si>
  <si>
    <t>Contractor</t>
  </si>
  <si>
    <t>Change Orders</t>
  </si>
  <si>
    <t>Total</t>
  </si>
  <si>
    <t>Date</t>
  </si>
  <si>
    <t>If any</t>
  </si>
  <si>
    <t>Total Invoiced</t>
  </si>
  <si>
    <t>Total Contract</t>
  </si>
  <si>
    <t>PO Numbers</t>
  </si>
  <si>
    <t>Main General</t>
  </si>
  <si>
    <t>Low Volt (BCS)</t>
  </si>
  <si>
    <t>Baylor</t>
  </si>
  <si>
    <t>GRAF</t>
  </si>
  <si>
    <t>Daikin (TES)</t>
  </si>
  <si>
    <t>Piping (GSC)</t>
  </si>
  <si>
    <t>Plumbing (Winn Sup)</t>
  </si>
  <si>
    <t xml:space="preserve">Allied </t>
  </si>
  <si>
    <t>VRV (TES)</t>
  </si>
  <si>
    <t>BG  21-062  TODD COUNTY:  TC High School</t>
  </si>
  <si>
    <t>Supplier</t>
  </si>
  <si>
    <t>Pumps / Acces (HYD&amp;Stm)</t>
  </si>
  <si>
    <t>Elect (State Electric)</t>
  </si>
  <si>
    <t>G1</t>
  </si>
  <si>
    <t>--</t>
  </si>
  <si>
    <t>G2</t>
  </si>
  <si>
    <t>---</t>
  </si>
  <si>
    <t>G3</t>
  </si>
  <si>
    <t>G4</t>
  </si>
  <si>
    <t>G5</t>
  </si>
  <si>
    <t>G6</t>
  </si>
  <si>
    <t>G7</t>
  </si>
  <si>
    <t>G8</t>
  </si>
  <si>
    <t>G9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</si>
</sst>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/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double">
        <color auto="1"/>
      </right>
      <top/>
      <bottom/>
      <diagonal/>
    </border>
    <border>
      <left/>
      <right style="hair">
        <color auto="1"/>
      </right>
      <top style="double">
        <color auto="1"/>
      </top>
      <bottom/>
      <diagonal/>
    </border>
    <border>
      <left/>
      <right style="hair">
        <color auto="1"/>
      </right>
      <top/>
      <bottom/>
      <diagonal/>
    </border>
    <border>
      <left style="double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double">
        <color auto="1"/>
      </right>
      <top/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double">
        <color auto="1"/>
      </right>
      <top style="medium">
        <color auto="1"/>
      </top>
      <bottom/>
      <diagonal/>
    </border>
    <border>
      <left style="double">
        <color auto="1"/>
      </left>
      <right style="hair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double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164" fontId="0" fillId="3" borderId="2" xfId="0" applyNumberFormat="1" applyFill="1" applyBorder="1" applyAlignment="1">
      <alignment horizontal="center"/>
    </xf>
    <xf numFmtId="164" fontId="0" fillId="3" borderId="8" xfId="0" applyNumberFormat="1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3" borderId="2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0" fillId="2" borderId="3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0" fontId="0" fillId="5" borderId="25" xfId="0" applyFill="1" applyBorder="1" applyAlignment="1">
      <alignment horizontal="center"/>
    </xf>
    <xf numFmtId="0" fontId="0" fillId="5" borderId="26" xfId="0" applyFill="1" applyBorder="1" applyAlignment="1">
      <alignment horizontal="center"/>
    </xf>
    <xf numFmtId="0" fontId="0" fillId="5" borderId="2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164" fontId="2" fillId="3" borderId="11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1" fillId="2" borderId="0" xfId="0" applyFont="1" applyFill="1"/>
    <xf numFmtId="0" fontId="4" fillId="3" borderId="7" xfId="0" applyFont="1" applyFill="1" applyBorder="1" applyAlignment="1">
      <alignment horizontal="center"/>
    </xf>
    <xf numFmtId="14" fontId="4" fillId="3" borderId="4" xfId="0" applyNumberFormat="1" applyFont="1" applyFill="1" applyBorder="1" applyAlignment="1">
      <alignment horizontal="center"/>
    </xf>
    <xf numFmtId="164" fontId="4" fillId="3" borderId="2" xfId="0" applyNumberFormat="1" applyFont="1" applyFill="1" applyBorder="1" applyAlignment="1">
      <alignment horizontal="center"/>
    </xf>
    <xf numFmtId="164" fontId="4" fillId="3" borderId="8" xfId="0" applyNumberFormat="1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0" fontId="5" fillId="2" borderId="29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0" fontId="5" fillId="2" borderId="32" xfId="0" applyFont="1" applyFill="1" applyBorder="1" applyAlignment="1">
      <alignment horizontal="center"/>
    </xf>
    <xf numFmtId="0" fontId="2" fillId="6" borderId="7" xfId="0" applyFont="1" applyFill="1" applyBorder="1" applyAlignment="1">
      <alignment horizontal="center"/>
    </xf>
    <xf numFmtId="14" fontId="2" fillId="6" borderId="4" xfId="0" applyNumberFormat="1" applyFont="1" applyFill="1" applyBorder="1" applyAlignment="1">
      <alignment horizontal="center"/>
    </xf>
    <xf numFmtId="164" fontId="4" fillId="3" borderId="4" xfId="0" quotePrefix="1" applyNumberFormat="1" applyFont="1" applyFill="1" applyBorder="1" applyAlignment="1">
      <alignment horizontal="center"/>
    </xf>
    <xf numFmtId="164" fontId="6" fillId="6" borderId="8" xfId="0" applyNumberFormat="1" applyFont="1" applyFill="1" applyBorder="1" applyAlignment="1">
      <alignment horizontal="center"/>
    </xf>
    <xf numFmtId="164" fontId="2" fillId="6" borderId="12" xfId="0" applyNumberFormat="1" applyFont="1" applyFill="1" applyBorder="1" applyAlignment="1">
      <alignment horizontal="center"/>
    </xf>
    <xf numFmtId="0" fontId="4" fillId="2" borderId="0" xfId="0" applyFont="1" applyFill="1"/>
    <xf numFmtId="164" fontId="7" fillId="3" borderId="2" xfId="0" applyNumberFormat="1" applyFont="1" applyFill="1" applyBorder="1" applyAlignment="1">
      <alignment horizontal="center"/>
    </xf>
    <xf numFmtId="164" fontId="4" fillId="3" borderId="4" xfId="0" applyNumberFormat="1" applyFont="1" applyFill="1" applyBorder="1" applyAlignment="1">
      <alignment horizontal="center"/>
    </xf>
    <xf numFmtId="164" fontId="7" fillId="3" borderId="4" xfId="0" applyNumberFormat="1" applyFont="1" applyFill="1" applyBorder="1" applyAlignment="1">
      <alignment horizontal="center"/>
    </xf>
    <xf numFmtId="164" fontId="7" fillId="3" borderId="8" xfId="0" applyNumberFormat="1" applyFont="1" applyFill="1" applyBorder="1" applyAlignment="1">
      <alignment horizontal="center"/>
    </xf>
    <xf numFmtId="164" fontId="2" fillId="6" borderId="2" xfId="0" applyNumberFormat="1" applyFont="1" applyFill="1" applyBorder="1" applyAlignment="1">
      <alignment horizontal="center"/>
    </xf>
    <xf numFmtId="0" fontId="0" fillId="2" borderId="0" xfId="0" applyFont="1" applyFill="1"/>
    <xf numFmtId="0" fontId="2" fillId="6" borderId="4" xfId="0" quotePrefix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32"/>
  <sheetViews>
    <sheetView tabSelected="1" workbookViewId="0">
      <selection activeCell="G32" sqref="G32"/>
    </sheetView>
  </sheetViews>
  <sheetFormatPr defaultRowHeight="15" x14ac:dyDescent="0.25"/>
  <cols>
    <col min="1" max="1" width="19.140625" style="2" customWidth="1"/>
    <col min="2" max="2" width="17.140625" style="2" customWidth="1"/>
    <col min="3" max="3" width="18" style="2" bestFit="1" customWidth="1"/>
    <col min="4" max="5" width="15.7109375" style="2" bestFit="1" customWidth="1"/>
    <col min="6" max="6" width="14.28515625" style="2" customWidth="1"/>
    <col min="7" max="7" width="20" style="2" bestFit="1" customWidth="1"/>
    <col min="8" max="8" width="15.7109375" style="2" bestFit="1" customWidth="1"/>
    <col min="9" max="9" width="18.85546875" style="2" bestFit="1" customWidth="1"/>
    <col min="10" max="10" width="24.7109375" style="2" bestFit="1" customWidth="1"/>
    <col min="11" max="11" width="15.7109375" style="2" bestFit="1" customWidth="1"/>
    <col min="12" max="12" width="14.28515625" style="2" bestFit="1" customWidth="1"/>
    <col min="13" max="14" width="18.5703125" style="2" customWidth="1"/>
    <col min="15" max="16384" width="9.140625" style="1"/>
  </cols>
  <sheetData>
    <row r="1" spans="1:14" ht="19.5" thickBot="1" x14ac:dyDescent="0.35">
      <c r="A1" s="39" t="s">
        <v>20</v>
      </c>
    </row>
    <row r="2" spans="1:14" ht="15.75" thickTop="1" x14ac:dyDescent="0.25">
      <c r="A2" s="20" t="s">
        <v>1</v>
      </c>
      <c r="B2" s="21" t="s">
        <v>6</v>
      </c>
      <c r="C2" s="22" t="s">
        <v>11</v>
      </c>
      <c r="D2" s="21" t="s">
        <v>21</v>
      </c>
      <c r="E2" s="21" t="s">
        <v>21</v>
      </c>
      <c r="F2" s="21" t="s">
        <v>21</v>
      </c>
      <c r="G2" s="21" t="s">
        <v>21</v>
      </c>
      <c r="H2" s="21" t="s">
        <v>21</v>
      </c>
      <c r="I2" s="21" t="s">
        <v>21</v>
      </c>
      <c r="J2" s="21" t="s">
        <v>21</v>
      </c>
      <c r="K2" s="21" t="s">
        <v>21</v>
      </c>
      <c r="L2" s="21" t="s">
        <v>21</v>
      </c>
      <c r="M2" s="23" t="s">
        <v>4</v>
      </c>
      <c r="N2" s="24" t="s">
        <v>5</v>
      </c>
    </row>
    <row r="3" spans="1:14" ht="15.75" thickBot="1" x14ac:dyDescent="0.3">
      <c r="A3" s="25" t="s">
        <v>2</v>
      </c>
      <c r="B3" s="26"/>
      <c r="C3" s="27" t="s">
        <v>3</v>
      </c>
      <c r="D3" s="26"/>
      <c r="E3" s="26"/>
      <c r="F3" s="26"/>
      <c r="G3" s="26"/>
      <c r="H3" s="26"/>
      <c r="I3" s="26"/>
      <c r="J3" s="26"/>
      <c r="K3" s="26"/>
      <c r="L3" s="26"/>
      <c r="M3" s="28" t="s">
        <v>7</v>
      </c>
      <c r="N3" s="29"/>
    </row>
    <row r="4" spans="1:14" ht="15.75" thickBot="1" x14ac:dyDescent="0.3">
      <c r="A4" s="16"/>
      <c r="B4" s="17"/>
      <c r="C4" s="18" t="s">
        <v>14</v>
      </c>
      <c r="D4" s="17" t="s">
        <v>15</v>
      </c>
      <c r="E4" s="17" t="s">
        <v>19</v>
      </c>
      <c r="F4" s="17" t="s">
        <v>18</v>
      </c>
      <c r="G4" s="17" t="s">
        <v>17</v>
      </c>
      <c r="H4" s="17" t="s">
        <v>12</v>
      </c>
      <c r="I4" s="17" t="s">
        <v>23</v>
      </c>
      <c r="J4" s="17" t="s">
        <v>22</v>
      </c>
      <c r="K4" s="17" t="s">
        <v>13</v>
      </c>
      <c r="L4" s="17" t="s">
        <v>16</v>
      </c>
      <c r="M4" s="18"/>
      <c r="N4" s="19"/>
    </row>
    <row r="5" spans="1:14" ht="18.75" x14ac:dyDescent="0.3">
      <c r="A5" s="13" t="s">
        <v>9</v>
      </c>
      <c r="B5" s="14"/>
      <c r="C5" s="31">
        <f>3190451.08-I5-H5-D5-J5-E5-G5-L5-K5-F5</f>
        <v>2166462.6800000002</v>
      </c>
      <c r="D5" s="45">
        <v>219674.5</v>
      </c>
      <c r="E5" s="45">
        <v>260325.5</v>
      </c>
      <c r="F5" s="45">
        <v>23210</v>
      </c>
      <c r="G5" s="45">
        <v>25500</v>
      </c>
      <c r="H5" s="45">
        <v>268284.14</v>
      </c>
      <c r="I5" s="45">
        <v>55927.26</v>
      </c>
      <c r="J5" s="45">
        <v>44550</v>
      </c>
      <c r="K5" s="45">
        <v>123517</v>
      </c>
      <c r="L5" s="45">
        <v>3000</v>
      </c>
      <c r="M5" s="15"/>
      <c r="N5" s="30">
        <f>SUM(C5:M5)</f>
        <v>3190451.08</v>
      </c>
    </row>
    <row r="6" spans="1:14" ht="15.75" thickBot="1" x14ac:dyDescent="0.3">
      <c r="A6" s="46" t="s">
        <v>10</v>
      </c>
      <c r="B6" s="47"/>
      <c r="C6" s="48"/>
      <c r="D6" s="47">
        <v>10009109</v>
      </c>
      <c r="E6" s="47">
        <v>10009110</v>
      </c>
      <c r="F6" s="47">
        <v>10009111</v>
      </c>
      <c r="G6" s="47">
        <v>10009112</v>
      </c>
      <c r="H6" s="47">
        <v>10009113</v>
      </c>
      <c r="I6" s="47">
        <v>10009114</v>
      </c>
      <c r="J6" s="47">
        <v>10009115</v>
      </c>
      <c r="K6" s="47">
        <v>10009116</v>
      </c>
      <c r="L6" s="47">
        <v>10009117</v>
      </c>
      <c r="M6" s="48"/>
      <c r="N6" s="49"/>
    </row>
    <row r="7" spans="1:14" x14ac:dyDescent="0.25">
      <c r="A7" s="9"/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1"/>
      <c r="N7" s="12"/>
    </row>
    <row r="8" spans="1:14" s="40" customFormat="1" ht="15.75" x14ac:dyDescent="0.25">
      <c r="A8" s="41" t="s">
        <v>24</v>
      </c>
      <c r="B8" s="42">
        <v>44351</v>
      </c>
      <c r="C8" s="43">
        <v>161686.49</v>
      </c>
      <c r="D8" s="52" t="s">
        <v>25</v>
      </c>
      <c r="E8" s="52" t="s">
        <v>25</v>
      </c>
      <c r="F8" s="52" t="s">
        <v>25</v>
      </c>
      <c r="G8" s="52" t="s">
        <v>25</v>
      </c>
      <c r="H8" s="52">
        <v>94653.37</v>
      </c>
      <c r="I8" s="52" t="s">
        <v>25</v>
      </c>
      <c r="J8" s="52" t="s">
        <v>25</v>
      </c>
      <c r="K8" s="52" t="s">
        <v>25</v>
      </c>
      <c r="L8" s="52" t="s">
        <v>25</v>
      </c>
      <c r="M8" s="43"/>
      <c r="N8" s="44">
        <f>SUM(C8:M8)</f>
        <v>256339.86</v>
      </c>
    </row>
    <row r="9" spans="1:14" ht="15.75" x14ac:dyDescent="0.25">
      <c r="A9" s="41" t="s">
        <v>26</v>
      </c>
      <c r="B9" s="42">
        <v>44375</v>
      </c>
      <c r="C9" s="43">
        <v>403568.1</v>
      </c>
      <c r="D9" s="52" t="s">
        <v>27</v>
      </c>
      <c r="E9" s="52">
        <v>230325.5</v>
      </c>
      <c r="F9" s="52">
        <v>14810</v>
      </c>
      <c r="G9" s="52" t="s">
        <v>25</v>
      </c>
      <c r="H9" s="52">
        <v>117611.55</v>
      </c>
      <c r="I9" s="52">
        <v>7965.26</v>
      </c>
      <c r="J9" s="52" t="s">
        <v>25</v>
      </c>
      <c r="K9" s="52">
        <v>86463</v>
      </c>
      <c r="L9" s="52" t="s">
        <v>25</v>
      </c>
      <c r="M9" s="43"/>
      <c r="N9" s="44">
        <f>SUM(C9:M9)</f>
        <v>860743.41</v>
      </c>
    </row>
    <row r="10" spans="1:14" ht="15.75" x14ac:dyDescent="0.25">
      <c r="A10" s="41" t="s">
        <v>28</v>
      </c>
      <c r="B10" s="42">
        <v>44405</v>
      </c>
      <c r="C10" s="43">
        <v>702098.9</v>
      </c>
      <c r="D10" s="52">
        <v>138916.44</v>
      </c>
      <c r="E10" s="52">
        <v>30000</v>
      </c>
      <c r="F10" s="52" t="s">
        <v>27</v>
      </c>
      <c r="G10" s="52">
        <v>4801.17</v>
      </c>
      <c r="H10" s="52" t="s">
        <v>27</v>
      </c>
      <c r="I10" s="52" t="s">
        <v>27</v>
      </c>
      <c r="J10" s="52">
        <v>22371</v>
      </c>
      <c r="K10" s="52">
        <v>37054</v>
      </c>
      <c r="L10" s="52" t="s">
        <v>27</v>
      </c>
      <c r="M10" s="43"/>
      <c r="N10" s="44">
        <f>SUM(C10:M10)</f>
        <v>935241.51000000013</v>
      </c>
    </row>
    <row r="11" spans="1:14" s="55" customFormat="1" ht="15.75" x14ac:dyDescent="0.25">
      <c r="A11" s="41" t="s">
        <v>29</v>
      </c>
      <c r="B11" s="42">
        <v>44440</v>
      </c>
      <c r="C11" s="56">
        <v>457650</v>
      </c>
      <c r="D11" s="52" t="s">
        <v>27</v>
      </c>
      <c r="E11" s="52" t="s">
        <v>27</v>
      </c>
      <c r="F11" s="52" t="s">
        <v>27</v>
      </c>
      <c r="G11" s="57">
        <v>3474.61</v>
      </c>
      <c r="H11" s="52" t="s">
        <v>27</v>
      </c>
      <c r="I11" s="58">
        <v>5741</v>
      </c>
      <c r="J11" s="57">
        <v>4716.93</v>
      </c>
      <c r="K11" s="52" t="s">
        <v>27</v>
      </c>
      <c r="L11" s="57">
        <v>1405.14</v>
      </c>
      <c r="M11" s="56"/>
      <c r="N11" s="59">
        <f>SUM(C11:L11)</f>
        <v>472987.68</v>
      </c>
    </row>
    <row r="12" spans="1:14" ht="15.75" x14ac:dyDescent="0.25">
      <c r="A12" s="41" t="s">
        <v>30</v>
      </c>
      <c r="B12" s="42">
        <v>44469</v>
      </c>
      <c r="C12" s="56">
        <v>54000</v>
      </c>
      <c r="D12" s="52">
        <v>80758.06</v>
      </c>
      <c r="E12" s="52" t="s">
        <v>27</v>
      </c>
      <c r="F12" s="52">
        <v>8400</v>
      </c>
      <c r="G12" s="52">
        <v>17223.95</v>
      </c>
      <c r="H12" s="52" t="s">
        <v>27</v>
      </c>
      <c r="I12" s="52" t="s">
        <v>27</v>
      </c>
      <c r="J12" s="52">
        <v>16025</v>
      </c>
      <c r="K12" s="52" t="s">
        <v>27</v>
      </c>
      <c r="L12" s="52" t="s">
        <v>27</v>
      </c>
      <c r="M12" s="56"/>
      <c r="N12" s="59">
        <f>SUM(C12:L12)</f>
        <v>176407.01</v>
      </c>
    </row>
    <row r="13" spans="1:14" ht="15.75" x14ac:dyDescent="0.25">
      <c r="A13" s="41" t="s">
        <v>31</v>
      </c>
      <c r="B13" s="42">
        <v>44505</v>
      </c>
      <c r="C13" s="56">
        <v>140763.18</v>
      </c>
      <c r="D13" s="52" t="s">
        <v>27</v>
      </c>
      <c r="E13" s="52" t="s">
        <v>27</v>
      </c>
      <c r="F13" s="52" t="s">
        <v>27</v>
      </c>
      <c r="G13" s="52" t="s">
        <v>27</v>
      </c>
      <c r="H13" s="52">
        <v>56019.22</v>
      </c>
      <c r="I13" s="52" t="s">
        <v>27</v>
      </c>
      <c r="J13" s="52">
        <v>1437.07</v>
      </c>
      <c r="K13" s="52" t="s">
        <v>27</v>
      </c>
      <c r="L13" s="52" t="s">
        <v>27</v>
      </c>
      <c r="M13" s="56"/>
      <c r="N13" s="59">
        <f>SUM(C13:L13)</f>
        <v>198219.47</v>
      </c>
    </row>
    <row r="14" spans="1:14" s="61" customFormat="1" ht="15.75" x14ac:dyDescent="0.25">
      <c r="A14" s="41" t="s">
        <v>32</v>
      </c>
      <c r="B14" s="42">
        <v>44637</v>
      </c>
      <c r="C14" s="43">
        <v>106653.71</v>
      </c>
      <c r="D14" s="52" t="s">
        <v>27</v>
      </c>
      <c r="E14" s="52" t="s">
        <v>27</v>
      </c>
      <c r="F14" s="52" t="s">
        <v>27</v>
      </c>
      <c r="G14" s="52" t="s">
        <v>27</v>
      </c>
      <c r="H14" s="52" t="s">
        <v>27</v>
      </c>
      <c r="I14" s="52" t="s">
        <v>27</v>
      </c>
      <c r="J14" s="52" t="s">
        <v>27</v>
      </c>
      <c r="K14" s="52" t="s">
        <v>27</v>
      </c>
      <c r="L14" s="52" t="s">
        <v>27</v>
      </c>
      <c r="M14" s="43"/>
      <c r="N14" s="59">
        <f>SUM(C14:L14)</f>
        <v>106653.71</v>
      </c>
    </row>
    <row r="15" spans="1:14" ht="15.75" x14ac:dyDescent="0.25">
      <c r="A15" s="41" t="s">
        <v>33</v>
      </c>
      <c r="B15" s="42">
        <v>44755</v>
      </c>
      <c r="C15" s="52" t="s">
        <v>27</v>
      </c>
      <c r="D15" s="52" t="s">
        <v>27</v>
      </c>
      <c r="E15" s="52" t="s">
        <v>27</v>
      </c>
      <c r="F15" s="52" t="s">
        <v>27</v>
      </c>
      <c r="G15" s="52" t="s">
        <v>27</v>
      </c>
      <c r="H15" s="52" t="s">
        <v>27</v>
      </c>
      <c r="I15" s="57">
        <v>42221</v>
      </c>
      <c r="J15" s="52" t="s">
        <v>27</v>
      </c>
      <c r="K15" s="52" t="s">
        <v>27</v>
      </c>
      <c r="L15" s="52" t="s">
        <v>27</v>
      </c>
      <c r="M15" s="43"/>
      <c r="N15" s="59">
        <f>SUM(C15:L15)</f>
        <v>42221</v>
      </c>
    </row>
    <row r="16" spans="1:14" ht="18.75" x14ac:dyDescent="0.3">
      <c r="A16" s="50" t="s">
        <v>34</v>
      </c>
      <c r="B16" s="51">
        <v>44790</v>
      </c>
      <c r="C16" s="60">
        <v>140042.29999999999</v>
      </c>
      <c r="D16" s="62" t="s">
        <v>27</v>
      </c>
      <c r="E16" s="62" t="s">
        <v>27</v>
      </c>
      <c r="F16" s="62" t="s">
        <v>27</v>
      </c>
      <c r="G16" s="62" t="s">
        <v>27</v>
      </c>
      <c r="H16" s="62" t="s">
        <v>27</v>
      </c>
      <c r="I16" s="62" t="s">
        <v>27</v>
      </c>
      <c r="J16" s="62" t="s">
        <v>27</v>
      </c>
      <c r="K16" s="62" t="s">
        <v>27</v>
      </c>
      <c r="L16" s="62" t="s">
        <v>27</v>
      </c>
      <c r="M16" s="60"/>
      <c r="N16" s="53">
        <f>SUM(C16:L16)</f>
        <v>140042.29999999999</v>
      </c>
    </row>
    <row r="17" spans="1:14" x14ac:dyDescent="0.25">
      <c r="A17" s="4"/>
      <c r="B17" s="5"/>
      <c r="C17" s="6"/>
      <c r="D17" s="5"/>
      <c r="E17" s="5"/>
      <c r="F17" s="5"/>
      <c r="G17" s="5"/>
      <c r="H17" s="5"/>
      <c r="I17" s="5"/>
      <c r="J17" s="5"/>
      <c r="K17" s="5"/>
      <c r="L17" s="5"/>
      <c r="M17" s="7"/>
      <c r="N17" s="8"/>
    </row>
    <row r="18" spans="1:14" x14ac:dyDescent="0.25">
      <c r="A18" s="4"/>
      <c r="B18" s="5"/>
      <c r="C18" s="6"/>
      <c r="D18" s="5"/>
      <c r="E18" s="5"/>
      <c r="F18" s="5"/>
      <c r="G18" s="5"/>
      <c r="H18" s="5"/>
      <c r="I18" s="5"/>
      <c r="J18" s="5"/>
      <c r="K18" s="5"/>
      <c r="L18" s="5"/>
      <c r="M18" s="7"/>
      <c r="N18" s="8"/>
    </row>
    <row r="19" spans="1:14" ht="18.75" x14ac:dyDescent="0.3">
      <c r="A19" s="34" t="s">
        <v>8</v>
      </c>
      <c r="B19" s="36"/>
      <c r="C19" s="32">
        <f t="shared" ref="C19:N19" si="0">SUM(C8:C18)</f>
        <v>2166462.6799999997</v>
      </c>
      <c r="D19" s="32">
        <f t="shared" si="0"/>
        <v>219674.5</v>
      </c>
      <c r="E19" s="32">
        <f t="shared" si="0"/>
        <v>260325.5</v>
      </c>
      <c r="F19" s="32">
        <f t="shared" si="0"/>
        <v>23210</v>
      </c>
      <c r="G19" s="32">
        <f t="shared" si="0"/>
        <v>25499.730000000003</v>
      </c>
      <c r="H19" s="32">
        <f t="shared" si="0"/>
        <v>268284.14</v>
      </c>
      <c r="I19" s="32">
        <f t="shared" si="0"/>
        <v>55927.26</v>
      </c>
      <c r="J19" s="32">
        <f t="shared" si="0"/>
        <v>44550</v>
      </c>
      <c r="K19" s="32">
        <f t="shared" si="0"/>
        <v>123517</v>
      </c>
      <c r="L19" s="32">
        <f t="shared" si="0"/>
        <v>1405.14</v>
      </c>
      <c r="M19" s="32">
        <f t="shared" si="0"/>
        <v>0</v>
      </c>
      <c r="N19" s="33">
        <f t="shared" si="0"/>
        <v>3188855.9500000007</v>
      </c>
    </row>
    <row r="20" spans="1:14" ht="18.75" x14ac:dyDescent="0.3">
      <c r="A20" s="34"/>
      <c r="B20" s="36"/>
      <c r="C20" s="32"/>
      <c r="D20" s="32"/>
      <c r="E20" s="32"/>
      <c r="F20" s="32"/>
      <c r="G20" s="32"/>
      <c r="H20" s="32"/>
      <c r="I20" s="32"/>
      <c r="J20" s="32"/>
      <c r="K20" s="32"/>
      <c r="L20" s="32"/>
      <c r="M20" s="32"/>
      <c r="N20" s="33"/>
    </row>
    <row r="21" spans="1:14" ht="19.5" thickBot="1" x14ac:dyDescent="0.35">
      <c r="A21" s="37" t="s">
        <v>0</v>
      </c>
      <c r="B21" s="38"/>
      <c r="C21" s="35">
        <f t="shared" ref="C21:N21" si="1">+C5-SUM(C8:C18)</f>
        <v>0</v>
      </c>
      <c r="D21" s="35">
        <f t="shared" si="1"/>
        <v>0</v>
      </c>
      <c r="E21" s="35">
        <f t="shared" si="1"/>
        <v>0</v>
      </c>
      <c r="F21" s="35">
        <f t="shared" si="1"/>
        <v>0</v>
      </c>
      <c r="G21" s="35">
        <f t="shared" si="1"/>
        <v>0.26999999999679858</v>
      </c>
      <c r="H21" s="35">
        <f t="shared" si="1"/>
        <v>0</v>
      </c>
      <c r="I21" s="35">
        <f t="shared" si="1"/>
        <v>0</v>
      </c>
      <c r="J21" s="35">
        <f t="shared" si="1"/>
        <v>0</v>
      </c>
      <c r="K21" s="35">
        <f t="shared" si="1"/>
        <v>0</v>
      </c>
      <c r="L21" s="35">
        <f t="shared" si="1"/>
        <v>1594.86</v>
      </c>
      <c r="M21" s="35">
        <f t="shared" si="1"/>
        <v>0</v>
      </c>
      <c r="N21" s="54">
        <f t="shared" si="1"/>
        <v>1595.1299999994226</v>
      </c>
    </row>
    <row r="22" spans="1:14" ht="15.75" thickTop="1" x14ac:dyDescent="0.25">
      <c r="M22" s="3"/>
      <c r="N22" s="3"/>
    </row>
    <row r="23" spans="1:14" x14ac:dyDescent="0.25">
      <c r="M23" s="3"/>
      <c r="N23" s="3"/>
    </row>
    <row r="24" spans="1:14" x14ac:dyDescent="0.25">
      <c r="M24" s="3"/>
      <c r="N24" s="3"/>
    </row>
    <row r="25" spans="1:14" x14ac:dyDescent="0.25">
      <c r="M25" s="3"/>
      <c r="N25" s="3"/>
    </row>
    <row r="26" spans="1:14" x14ac:dyDescent="0.25">
      <c r="M26" s="3"/>
      <c r="N26" s="3"/>
    </row>
    <row r="27" spans="1:14" x14ac:dyDescent="0.25">
      <c r="M27" s="3"/>
      <c r="N27" s="3"/>
    </row>
    <row r="28" spans="1:14" x14ac:dyDescent="0.25">
      <c r="M28" s="3"/>
      <c r="N28" s="3"/>
    </row>
    <row r="29" spans="1:14" x14ac:dyDescent="0.25">
      <c r="M29" s="3"/>
      <c r="N29" s="3"/>
    </row>
    <row r="30" spans="1:14" x14ac:dyDescent="0.25">
      <c r="M30" s="3"/>
      <c r="N30" s="3"/>
    </row>
    <row r="31" spans="1:14" x14ac:dyDescent="0.25">
      <c r="M31" s="3"/>
      <c r="N31" s="3"/>
    </row>
    <row r="32" spans="1:14" x14ac:dyDescent="0.25">
      <c r="M32" s="3"/>
      <c r="N32" s="3"/>
    </row>
  </sheetData>
  <phoneticPr fontId="3" type="noConversion"/>
  <pageMargins left="0" right="0" top="0.75" bottom="0.75" header="0.3" footer="0.3"/>
  <pageSetup paperSize="3" scale="8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Nami Nahid</dc:creator>
  <cp:lastModifiedBy>Nami Nahid</cp:lastModifiedBy>
  <cp:lastPrinted>2022-07-06T19:57:41Z</cp:lastPrinted>
  <dcterms:created xsi:type="dcterms:W3CDTF">2016-06-27T12:25:11Z</dcterms:created>
  <dcterms:modified xsi:type="dcterms:W3CDTF">2022-08-17T12:38:41Z</dcterms:modified>
</cp:coreProperties>
</file>