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Year end closing\Year end closing 22\"/>
    </mc:Choice>
  </mc:AlternateContent>
  <bookViews>
    <workbookView xWindow="0" yWindow="0" windowWidth="25200" windowHeight="10350"/>
  </bookViews>
  <sheets>
    <sheet name="carryover calcul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3" i="1"/>
  <c r="B15" i="1"/>
  <c r="B14" i="1"/>
  <c r="B12" i="1"/>
  <c r="B11" i="1"/>
  <c r="C10" i="1"/>
  <c r="B10" i="1"/>
  <c r="I13" i="1" l="1"/>
  <c r="G14" i="1" l="1"/>
  <c r="C18" i="1"/>
  <c r="G12" i="1"/>
  <c r="G11" i="1"/>
  <c r="J11" i="1" s="1"/>
  <c r="G16" i="1"/>
  <c r="J16" i="1" s="1"/>
  <c r="G15" i="1"/>
  <c r="G13" i="1"/>
  <c r="H18" i="1" l="1"/>
  <c r="D18" i="1"/>
  <c r="I16" i="1"/>
  <c r="I15" i="1"/>
  <c r="I14" i="1"/>
  <c r="I12" i="1"/>
  <c r="I11" i="1"/>
  <c r="I10" i="1"/>
  <c r="G10" i="1"/>
  <c r="J18" i="1" s="1"/>
  <c r="B18" i="1"/>
  <c r="I18" i="1" l="1"/>
  <c r="E18" i="1"/>
  <c r="G18" i="1"/>
</calcChain>
</file>

<file path=xl/sharedStrings.xml><?xml version="1.0" encoding="utf-8"?>
<sst xmlns="http://schemas.openxmlformats.org/spreadsheetml/2006/main" count="36" uniqueCount="29">
  <si>
    <t>Covington Independent Public Schools</t>
  </si>
  <si>
    <t>Amount not spent</t>
  </si>
  <si>
    <t>Field trip</t>
  </si>
  <si>
    <t xml:space="preserve">Other </t>
  </si>
  <si>
    <t>Other personnel</t>
  </si>
  <si>
    <t>Total</t>
  </si>
  <si>
    <t xml:space="preserve">Original Site </t>
  </si>
  <si>
    <t>5% allowed</t>
  </si>
  <si>
    <t>Carryover</t>
  </si>
  <si>
    <t>non-personnel only</t>
  </si>
  <si>
    <t>personnel</t>
  </si>
  <si>
    <t>description</t>
  </si>
  <si>
    <t>not spent</t>
  </si>
  <si>
    <t>Based Allocation</t>
  </si>
  <si>
    <t>maximum</t>
  </si>
  <si>
    <t>Encumbrances</t>
  </si>
  <si>
    <t>John G. Carlisle</t>
  </si>
  <si>
    <t>Latonia</t>
  </si>
  <si>
    <t>9th District</t>
  </si>
  <si>
    <t>Glenn O'Swing</t>
  </si>
  <si>
    <t>6th District</t>
  </si>
  <si>
    <t>HMS</t>
  </si>
  <si>
    <t>HHS</t>
  </si>
  <si>
    <t>copiers/printers only</t>
  </si>
  <si>
    <t>none</t>
  </si>
  <si>
    <t>General Fund Carryover FY'22</t>
  </si>
  <si>
    <t>FY22</t>
  </si>
  <si>
    <t>many encumbrances</t>
  </si>
  <si>
    <t>one enc 196.27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</si>
</sst>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Continuous" vertical="top"/>
    </xf>
    <xf numFmtId="43" fontId="0" fillId="0" borderId="0" xfId="1" applyFont="1" applyAlignment="1">
      <alignment horizontal="centerContinuous" vertical="top"/>
    </xf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0" applyNumberFormat="1"/>
    <xf numFmtId="43" fontId="0" fillId="0" borderId="0" xfId="1" applyFont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quotePrefix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selection activeCell="A20" sqref="A20"/>
    </sheetView>
  </sheetViews>
  <sheetFormatPr defaultRowHeight="15" x14ac:dyDescent="0.25"/>
  <cols>
    <col min="1" max="1" width="15.28515625" customWidth="1"/>
    <col min="2" max="2" width="18.5703125" customWidth="1"/>
    <col min="3" max="3" width="21.28515625" customWidth="1"/>
    <col min="4" max="4" width="17.5703125" customWidth="1"/>
    <col min="5" max="5" width="19.85546875" customWidth="1"/>
    <col min="6" max="6" width="27.7109375" customWidth="1"/>
    <col min="7" max="7" width="15.5703125" customWidth="1"/>
    <col min="8" max="8" width="16.5703125" customWidth="1"/>
    <col min="9" max="9" width="17.140625" customWidth="1"/>
    <col min="10" max="10" width="14.28515625" customWidth="1"/>
    <col min="11" max="11" width="15.710937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 x14ac:dyDescent="0.25">
      <c r="A2" s="1" t="s">
        <v>25</v>
      </c>
      <c r="B2" s="1"/>
      <c r="C2" s="1"/>
      <c r="D2" s="1"/>
      <c r="E2" s="1"/>
      <c r="F2" s="1"/>
      <c r="G2" s="1"/>
      <c r="H2" s="1"/>
      <c r="I2" s="2"/>
      <c r="J2" s="1"/>
      <c r="K2" s="1"/>
      <c r="L2" s="1"/>
    </row>
    <row r="3" spans="1:12" x14ac:dyDescent="0.25">
      <c r="I3" s="3"/>
    </row>
    <row r="4" spans="1:12" x14ac:dyDescent="0.25">
      <c r="I4" s="3"/>
    </row>
    <row r="5" spans="1:12" x14ac:dyDescent="0.25">
      <c r="I5" s="3"/>
      <c r="J5" s="4"/>
    </row>
    <row r="6" spans="1:12" x14ac:dyDescent="0.25">
      <c r="I6" s="3"/>
      <c r="J6" s="4"/>
    </row>
    <row r="7" spans="1:12" x14ac:dyDescent="0.25">
      <c r="B7" s="4" t="s">
        <v>1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5" t="s">
        <v>7</v>
      </c>
      <c r="J7" s="4" t="s">
        <v>8</v>
      </c>
      <c r="K7" s="4"/>
    </row>
    <row r="8" spans="1:12" x14ac:dyDescent="0.25">
      <c r="B8" s="4" t="s">
        <v>9</v>
      </c>
      <c r="C8" s="4" t="s">
        <v>23</v>
      </c>
      <c r="D8" s="4" t="s">
        <v>10</v>
      </c>
      <c r="E8" s="4" t="s">
        <v>10</v>
      </c>
      <c r="F8" s="4" t="s">
        <v>11</v>
      </c>
      <c r="G8" s="4" t="s">
        <v>12</v>
      </c>
      <c r="H8" s="4" t="s">
        <v>13</v>
      </c>
      <c r="I8" s="5" t="s">
        <v>14</v>
      </c>
      <c r="J8" s="4" t="s">
        <v>26</v>
      </c>
      <c r="K8" s="4" t="s">
        <v>15</v>
      </c>
    </row>
    <row r="9" spans="1:12" x14ac:dyDescent="0.25">
      <c r="B9" s="4"/>
      <c r="C9" s="4"/>
      <c r="D9" s="4"/>
      <c r="E9" s="4"/>
      <c r="F9" s="4"/>
      <c r="G9" s="4"/>
      <c r="H9" s="4"/>
      <c r="I9" s="5"/>
    </row>
    <row r="10" spans="1:12" x14ac:dyDescent="0.25">
      <c r="A10" t="s">
        <v>16</v>
      </c>
      <c r="B10" s="3">
        <f>1019.13+41.31+131.97+1185.05+3960.56</f>
        <v>6338.02</v>
      </c>
      <c r="C10" s="3">
        <f>584.04</f>
        <v>584.04</v>
      </c>
      <c r="D10" s="3">
        <v>254.93</v>
      </c>
      <c r="E10" s="3">
        <v>0</v>
      </c>
      <c r="F10" s="3">
        <v>0</v>
      </c>
      <c r="G10" s="3">
        <f>B10+C10+D10+E10</f>
        <v>7176.9900000000007</v>
      </c>
      <c r="H10" s="3">
        <v>49700</v>
      </c>
      <c r="I10" s="3">
        <f>H10*0.05</f>
        <v>2485</v>
      </c>
      <c r="J10" s="6">
        <v>2485</v>
      </c>
      <c r="K10" s="3" t="s">
        <v>24</v>
      </c>
    </row>
    <row r="11" spans="1:12" x14ac:dyDescent="0.25">
      <c r="A11" t="s">
        <v>17</v>
      </c>
      <c r="B11" s="3">
        <f>39+346.69+167.6</f>
        <v>553.29</v>
      </c>
      <c r="C11" s="3">
        <v>1543.82</v>
      </c>
      <c r="D11" s="3">
        <v>-221.59</v>
      </c>
      <c r="E11" s="3">
        <v>0</v>
      </c>
      <c r="F11" s="3">
        <v>0</v>
      </c>
      <c r="G11" s="3">
        <f t="shared" ref="G11:G16" si="0">B11+C11+D11+E11</f>
        <v>1875.5199999999998</v>
      </c>
      <c r="H11" s="3">
        <v>46060</v>
      </c>
      <c r="I11" s="3">
        <f t="shared" ref="I11:I16" si="1">H11*0.05</f>
        <v>2303</v>
      </c>
      <c r="J11" s="6">
        <f t="shared" ref="J11:J16" si="2">G11</f>
        <v>1875.5199999999998</v>
      </c>
      <c r="K11" s="3" t="s">
        <v>24</v>
      </c>
    </row>
    <row r="12" spans="1:12" x14ac:dyDescent="0.25">
      <c r="A12" t="s">
        <v>18</v>
      </c>
      <c r="B12" s="3">
        <f>-489+483.73+937.08+2796.35+9523.77</f>
        <v>13251.93</v>
      </c>
      <c r="C12" s="3">
        <v>847.7</v>
      </c>
      <c r="D12" s="3">
        <v>-830.45</v>
      </c>
      <c r="E12" s="3">
        <v>0</v>
      </c>
      <c r="F12" s="3">
        <v>0</v>
      </c>
      <c r="G12" s="3">
        <f t="shared" si="0"/>
        <v>13269.18</v>
      </c>
      <c r="H12" s="3">
        <v>52780</v>
      </c>
      <c r="I12" s="3">
        <f t="shared" si="1"/>
        <v>2639</v>
      </c>
      <c r="J12" s="6">
        <v>2639</v>
      </c>
      <c r="K12" s="3" t="s">
        <v>24</v>
      </c>
    </row>
    <row r="13" spans="1:12" x14ac:dyDescent="0.25">
      <c r="A13" t="s">
        <v>19</v>
      </c>
      <c r="B13" s="3">
        <f>1000+576.73+2146.97+2393.47-196.27</f>
        <v>5920.9</v>
      </c>
      <c r="C13" s="3">
        <v>1302.3</v>
      </c>
      <c r="D13" s="3">
        <v>0</v>
      </c>
      <c r="E13" s="7">
        <v>0</v>
      </c>
      <c r="F13" s="3">
        <v>0</v>
      </c>
      <c r="G13" s="3">
        <f t="shared" si="0"/>
        <v>7223.2</v>
      </c>
      <c r="H13" s="3">
        <v>62440</v>
      </c>
      <c r="I13" s="3">
        <f t="shared" si="1"/>
        <v>3122</v>
      </c>
      <c r="J13" s="6">
        <v>3122</v>
      </c>
      <c r="K13" s="3" t="s">
        <v>28</v>
      </c>
    </row>
    <row r="14" spans="1:12" x14ac:dyDescent="0.25">
      <c r="A14" t="s">
        <v>20</v>
      </c>
      <c r="B14" s="3">
        <f>-83.3+303.31+207.4</f>
        <v>427.40999999999997</v>
      </c>
      <c r="C14" s="3">
        <v>2312.73</v>
      </c>
      <c r="D14" s="3">
        <v>0</v>
      </c>
      <c r="E14" s="3">
        <v>0</v>
      </c>
      <c r="F14" s="3">
        <v>0</v>
      </c>
      <c r="G14" s="3">
        <f t="shared" si="0"/>
        <v>2740.14</v>
      </c>
      <c r="H14" s="3">
        <v>54460</v>
      </c>
      <c r="I14" s="3">
        <f t="shared" si="1"/>
        <v>2723</v>
      </c>
      <c r="J14" s="6">
        <v>2723</v>
      </c>
      <c r="K14" s="3" t="s">
        <v>24</v>
      </c>
    </row>
    <row r="15" spans="1:12" x14ac:dyDescent="0.25">
      <c r="A15" t="s">
        <v>21</v>
      </c>
      <c r="B15" s="3">
        <f>1191+4037.67+3282.2+584.94</f>
        <v>9095.81</v>
      </c>
      <c r="C15" s="3">
        <v>8925.07</v>
      </c>
      <c r="D15" s="3">
        <v>-188.97</v>
      </c>
      <c r="E15" s="3">
        <v>0</v>
      </c>
      <c r="F15" s="3">
        <v>0</v>
      </c>
      <c r="G15" s="3">
        <f t="shared" si="0"/>
        <v>17831.909999999996</v>
      </c>
      <c r="H15" s="3">
        <v>96180</v>
      </c>
      <c r="I15" s="3">
        <f t="shared" si="1"/>
        <v>4809</v>
      </c>
      <c r="J15" s="6">
        <v>4809</v>
      </c>
      <c r="K15" s="3" t="s">
        <v>24</v>
      </c>
      <c r="L15" s="3"/>
    </row>
    <row r="16" spans="1:12" x14ac:dyDescent="0.25">
      <c r="A16" t="s">
        <v>22</v>
      </c>
      <c r="B16" s="3">
        <f>852+1495.75+2811.66+27217.16+5543.14-4853.55-895.9-2700-4692.48-15453.42</f>
        <v>9324.3599999999951</v>
      </c>
      <c r="C16" s="3">
        <v>402.27</v>
      </c>
      <c r="D16" s="3">
        <v>-5845.7</v>
      </c>
      <c r="E16" s="3">
        <v>0</v>
      </c>
      <c r="F16" s="3">
        <v>0</v>
      </c>
      <c r="G16" s="3">
        <f t="shared" si="0"/>
        <v>3880.9299999999957</v>
      </c>
      <c r="H16" s="3">
        <v>105700</v>
      </c>
      <c r="I16" s="3">
        <f t="shared" si="1"/>
        <v>5285</v>
      </c>
      <c r="J16" s="6">
        <f t="shared" si="2"/>
        <v>3880.9299999999957</v>
      </c>
      <c r="K16" s="3" t="s">
        <v>27</v>
      </c>
    </row>
    <row r="17" spans="1:11" x14ac:dyDescent="0.25">
      <c r="B17" s="3"/>
      <c r="C17" s="3"/>
      <c r="D17" s="3"/>
      <c r="E17" s="3"/>
      <c r="F17" s="3"/>
      <c r="G17" s="3"/>
      <c r="H17" s="3"/>
      <c r="I17" s="3"/>
    </row>
    <row r="18" spans="1:11" x14ac:dyDescent="0.25">
      <c r="A18" t="s">
        <v>5</v>
      </c>
      <c r="B18" s="3">
        <f t="shared" ref="B18:K18" si="3">SUM(B10:B16)</f>
        <v>44911.719999999994</v>
      </c>
      <c r="C18" s="3">
        <f t="shared" si="3"/>
        <v>15917.93</v>
      </c>
      <c r="D18" s="3">
        <f t="shared" si="3"/>
        <v>-6831.78</v>
      </c>
      <c r="E18" s="3">
        <f t="shared" si="3"/>
        <v>0</v>
      </c>
      <c r="F18" s="3"/>
      <c r="G18" s="3">
        <f t="shared" si="3"/>
        <v>53997.869999999995</v>
      </c>
      <c r="H18" s="3">
        <f t="shared" si="3"/>
        <v>467320</v>
      </c>
      <c r="I18" s="3">
        <f t="shared" si="3"/>
        <v>23366</v>
      </c>
      <c r="J18" s="3">
        <f t="shared" si="3"/>
        <v>21534.449999999997</v>
      </c>
      <c r="K18" s="3"/>
    </row>
    <row r="19" spans="1:11" x14ac:dyDescent="0.25">
      <c r="I19" s="3"/>
    </row>
    <row r="20" spans="1:11" x14ac:dyDescent="0.25">
      <c r="E20" s="8"/>
      <c r="F20" s="8"/>
      <c r="H20" s="8"/>
      <c r="I20" s="3"/>
      <c r="K20" s="12"/>
    </row>
    <row r="21" spans="1:11" x14ac:dyDescent="0.25">
      <c r="E21" s="8"/>
      <c r="F21" s="8"/>
      <c r="H21" s="8"/>
      <c r="I21" s="3"/>
      <c r="K21" s="12"/>
    </row>
    <row r="22" spans="1:11" x14ac:dyDescent="0.25">
      <c r="E22" s="8"/>
      <c r="F22" s="9"/>
      <c r="I22" s="3"/>
      <c r="K22" s="12"/>
    </row>
    <row r="23" spans="1:11" x14ac:dyDescent="0.25">
      <c r="B23" s="9"/>
      <c r="C23" s="9"/>
      <c r="E23" s="8"/>
      <c r="F23" s="9"/>
      <c r="I23" s="3"/>
      <c r="K23" s="12"/>
    </row>
    <row r="24" spans="1:11" x14ac:dyDescent="0.25">
      <c r="B24" s="10"/>
      <c r="C24" s="10"/>
      <c r="E24" s="8"/>
      <c r="F24" s="8"/>
      <c r="I24" s="3"/>
      <c r="K24" s="12"/>
    </row>
    <row r="25" spans="1:11" x14ac:dyDescent="0.25">
      <c r="B25" s="10"/>
      <c r="C25" s="10"/>
      <c r="E25" s="8"/>
      <c r="F25" s="8"/>
      <c r="I25" s="3"/>
      <c r="K25" s="12"/>
    </row>
    <row r="26" spans="1:11" x14ac:dyDescent="0.25">
      <c r="E26" s="8"/>
      <c r="F26" s="8"/>
      <c r="I26" s="3"/>
      <c r="K26" s="12"/>
    </row>
    <row r="27" spans="1:11" x14ac:dyDescent="0.25">
      <c r="A27" s="11"/>
      <c r="E27" s="8"/>
      <c r="F27" s="9"/>
      <c r="I27" s="3"/>
      <c r="J27" s="10"/>
      <c r="K27" s="12"/>
    </row>
    <row r="28" spans="1:11" x14ac:dyDescent="0.25">
      <c r="A28" s="11"/>
      <c r="E28" s="8"/>
      <c r="F28" s="8"/>
      <c r="I28" s="3"/>
      <c r="K28" s="7"/>
    </row>
    <row r="29" spans="1:11" x14ac:dyDescent="0.25">
      <c r="E29" s="8"/>
      <c r="F29" s="8"/>
      <c r="I29" s="3"/>
      <c r="K29" s="12"/>
    </row>
    <row r="30" spans="1:11" x14ac:dyDescent="0.25">
      <c r="E30" s="8"/>
      <c r="F30" s="8"/>
      <c r="I30" s="3"/>
      <c r="K30" s="12"/>
    </row>
    <row r="31" spans="1:11" x14ac:dyDescent="0.25">
      <c r="E31" s="8"/>
      <c r="F31" s="8"/>
      <c r="I31" s="3"/>
      <c r="J31" s="12"/>
      <c r="K31" s="12"/>
    </row>
    <row r="32" spans="1:11" x14ac:dyDescent="0.25">
      <c r="E32" s="8"/>
      <c r="F32" s="8"/>
      <c r="I32" s="3"/>
      <c r="J32" s="12"/>
      <c r="K32" s="12"/>
    </row>
    <row r="33" spans="1:11" x14ac:dyDescent="0.25">
      <c r="E33" s="8"/>
      <c r="F33" s="9"/>
      <c r="I33" s="3"/>
      <c r="J33" s="12"/>
      <c r="K33" s="12"/>
    </row>
    <row r="34" spans="1:11" x14ac:dyDescent="0.25">
      <c r="E34" s="8"/>
      <c r="F34" s="8"/>
      <c r="I34" s="3"/>
      <c r="J34" s="12"/>
      <c r="K34" s="12"/>
    </row>
    <row r="35" spans="1:11" x14ac:dyDescent="0.25">
      <c r="E35" s="8"/>
      <c r="F35" s="8"/>
      <c r="I35" s="3"/>
      <c r="J35" s="12"/>
      <c r="K35" s="12"/>
    </row>
    <row r="36" spans="1:11" x14ac:dyDescent="0.25">
      <c r="E36" s="8"/>
      <c r="F36" s="8"/>
      <c r="I36" s="3"/>
      <c r="J36" s="12"/>
      <c r="K36" s="12"/>
    </row>
    <row r="37" spans="1:11" x14ac:dyDescent="0.25">
      <c r="E37" s="8"/>
      <c r="F37" s="8"/>
      <c r="H37" s="11"/>
      <c r="I37" s="3"/>
      <c r="J37" s="12"/>
      <c r="K37" s="12"/>
    </row>
    <row r="38" spans="1:11" x14ac:dyDescent="0.25">
      <c r="E38" s="8"/>
      <c r="F38" s="8"/>
      <c r="I38" s="3"/>
      <c r="J38" s="12"/>
      <c r="K38" s="12"/>
    </row>
    <row r="39" spans="1:11" x14ac:dyDescent="0.25">
      <c r="E39" s="8"/>
      <c r="F39" s="9"/>
      <c r="I39" s="3"/>
      <c r="J39" s="12"/>
      <c r="K39" s="12"/>
    </row>
    <row r="40" spans="1:11" x14ac:dyDescent="0.25">
      <c r="A40" s="11"/>
      <c r="E40" s="8"/>
      <c r="F40" s="8"/>
      <c r="I40" s="3"/>
    </row>
    <row r="41" spans="1:11" x14ac:dyDescent="0.25">
      <c r="A41" s="11"/>
      <c r="E41" s="8"/>
      <c r="F41" s="8"/>
      <c r="I41" s="3"/>
    </row>
    <row r="42" spans="1:11" x14ac:dyDescent="0.25">
      <c r="A42" s="11"/>
      <c r="E42" s="8"/>
      <c r="F42" s="8"/>
      <c r="I42" s="3"/>
    </row>
    <row r="43" spans="1:11" x14ac:dyDescent="0.25">
      <c r="A43" s="11"/>
      <c r="E43" s="8"/>
      <c r="F43" s="8"/>
      <c r="I43" s="3"/>
    </row>
    <row r="44" spans="1:11" x14ac:dyDescent="0.25">
      <c r="A44" s="11"/>
      <c r="E44" s="8"/>
      <c r="F44" s="8"/>
      <c r="I44" s="3"/>
    </row>
    <row r="45" spans="1:11" x14ac:dyDescent="0.25">
      <c r="A45" s="11"/>
      <c r="E45" s="8"/>
      <c r="F45" s="8"/>
      <c r="I45" s="3"/>
    </row>
    <row r="46" spans="1:11" x14ac:dyDescent="0.25">
      <c r="I46" s="3"/>
    </row>
    <row r="47" spans="1:11" x14ac:dyDescent="0.25">
      <c r="I47" s="3"/>
    </row>
    <row r="48" spans="1:11" x14ac:dyDescent="0.25">
      <c r="I48" s="3"/>
    </row>
    <row r="49" spans="9:9" x14ac:dyDescent="0.25">
      <c r="I49" s="3"/>
    </row>
    <row r="50" spans="9:9" x14ac:dyDescent="0.25">
      <c r="I50" s="3"/>
    </row>
    <row r="51" spans="9:9" x14ac:dyDescent="0.25">
      <c r="I51" s="3"/>
    </row>
    <row r="52" spans="9:9" x14ac:dyDescent="0.25">
      <c r="I52" s="3"/>
    </row>
    <row r="53" spans="9:9" x14ac:dyDescent="0.25">
      <c r="I53" s="3"/>
    </row>
    <row r="54" spans="9:9" x14ac:dyDescent="0.25">
      <c r="I54" s="3"/>
    </row>
  </sheetData>
  <pageMargins left="0" right="0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carryover calculation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2022-07-28T15:10:03Z</cp:lastPrinted>
  <dcterms:created xsi:type="dcterms:W3CDTF">2019-07-08T15:52:00Z</dcterms:created>
  <dcterms:modified xsi:type="dcterms:W3CDTF">2022-07-28T15:12:04Z</dcterms:modified>
</cp:coreProperties>
</file>