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intosh\Downloads\"/>
    </mc:Choice>
  </mc:AlternateContent>
  <xr:revisionPtr revIDLastSave="0" documentId="8_{A3F08A42-EAB4-4C49-A717-988B0345AE90}" xr6:coauthVersionLast="45" xr6:coauthVersionMax="45" xr10:uidLastSave="{00000000-0000-0000-0000-000000000000}"/>
  <bookViews>
    <workbookView xWindow="8925" yWindow="-16380" windowWidth="29040" windowHeight="158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I11" i="1"/>
  <c r="J11" i="1" s="1"/>
  <c r="F11" i="1"/>
  <c r="F22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<sst xmlns="http://schemas.openxmlformats.org/spreadsheetml/2006/main" count="39" uniqueCount="36">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</sst>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Normal="100" workbookViewId="0">
      <selection activeCell="C22" sqref="C22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125689.41</v>
      </c>
      <c r="C8" s="9">
        <v>449829.42</v>
      </c>
      <c r="D8" s="9">
        <v>4130095.12</v>
      </c>
      <c r="E8" s="9">
        <v>8177528.4800000004</v>
      </c>
      <c r="F8" s="9">
        <f>E8-D8</f>
        <v>4047433.3600000003</v>
      </c>
      <c r="G8" s="10">
        <f>(B8+D8)/E8</f>
        <v>0.52042429939663137</v>
      </c>
      <c r="H8" s="9">
        <v>3822563.34</v>
      </c>
      <c r="I8" s="9">
        <f>D8-H8</f>
        <v>307531.78000000026</v>
      </c>
      <c r="J8" s="5">
        <f>+I8/H8</f>
        <v>8.0451715942004579E-2</v>
      </c>
    </row>
    <row r="9" spans="1:10" ht="18.75" x14ac:dyDescent="0.3">
      <c r="A9" s="11" t="s">
        <v>20</v>
      </c>
      <c r="B9" s="12">
        <v>415.85</v>
      </c>
      <c r="C9" s="9">
        <v>47257.61</v>
      </c>
      <c r="D9" s="9">
        <v>435209.23</v>
      </c>
      <c r="E9" s="9">
        <v>843334.1</v>
      </c>
      <c r="F9" s="9">
        <f t="shared" ref="F9:F22" si="0">E9-D9</f>
        <v>408124.87</v>
      </c>
      <c r="G9" s="10">
        <f t="shared" ref="G9:G22" si="1">(B9+D9)/E9</f>
        <v>0.51655100866904347</v>
      </c>
      <c r="H9" s="9">
        <v>452698.3</v>
      </c>
      <c r="I9" s="9">
        <f t="shared" ref="I9:I22" si="2">D9-H9</f>
        <v>-17489.070000000007</v>
      </c>
      <c r="J9" s="5">
        <f t="shared" ref="J9:J15" si="3">+I9/H9</f>
        <v>-3.863294825715053E-2</v>
      </c>
    </row>
    <row r="10" spans="1:10" ht="18.75" x14ac:dyDescent="0.3">
      <c r="A10" s="1" t="s">
        <v>21</v>
      </c>
      <c r="B10" s="9">
        <v>5203.4560000000001</v>
      </c>
      <c r="C10" s="9">
        <v>22620.21</v>
      </c>
      <c r="D10" s="9">
        <v>211774.26</v>
      </c>
      <c r="E10" s="9">
        <v>466074.36</v>
      </c>
      <c r="F10" s="9">
        <f t="shared" si="0"/>
        <v>254300.09999999998</v>
      </c>
      <c r="G10" s="10">
        <f t="shared" si="1"/>
        <v>0.4655431292122571</v>
      </c>
      <c r="H10" s="9">
        <v>203784.11</v>
      </c>
      <c r="I10" s="9">
        <f t="shared" si="2"/>
        <v>7990.1500000000233</v>
      </c>
      <c r="J10" s="5">
        <f t="shared" si="3"/>
        <v>3.9208896120507257E-2</v>
      </c>
    </row>
    <row r="11" spans="1:10" ht="18.75" x14ac:dyDescent="0.3">
      <c r="A11" s="1" t="s">
        <v>22</v>
      </c>
      <c r="B11" s="9">
        <v>7664.77</v>
      </c>
      <c r="C11" s="9">
        <v>24695.47</v>
      </c>
      <c r="D11" s="9">
        <v>631237</v>
      </c>
      <c r="E11" s="9">
        <v>747672.74</v>
      </c>
      <c r="F11" s="9">
        <f t="shared" si="0"/>
        <v>116435.73999999999</v>
      </c>
      <c r="G11" s="10">
        <f t="shared" ref="G11" si="4">(B11+D11)/E11</f>
        <v>0.85452061553026537</v>
      </c>
      <c r="H11" s="9">
        <v>593930.6</v>
      </c>
      <c r="I11" s="9">
        <f t="shared" ref="I11" si="5">D11-H11</f>
        <v>37306.400000000023</v>
      </c>
      <c r="J11" s="5">
        <f t="shared" ref="J11" si="6">+I11/H11</f>
        <v>6.2812725931278887E-2</v>
      </c>
    </row>
    <row r="12" spans="1:10" ht="18.75" x14ac:dyDescent="0.3">
      <c r="A12" s="1" t="s">
        <v>23</v>
      </c>
      <c r="B12" s="9">
        <v>4162.12</v>
      </c>
      <c r="C12" s="9">
        <v>70317.009999999995</v>
      </c>
      <c r="D12" s="9">
        <v>679026.34</v>
      </c>
      <c r="E12" s="9">
        <v>1241455.3500000001</v>
      </c>
      <c r="F12" s="9">
        <f t="shared" si="0"/>
        <v>562429.01000000013</v>
      </c>
      <c r="G12" s="10">
        <f t="shared" si="1"/>
        <v>0.55031255050775685</v>
      </c>
      <c r="H12" s="9">
        <v>605703.18999999994</v>
      </c>
      <c r="I12" s="9">
        <f t="shared" si="2"/>
        <v>73323.150000000023</v>
      </c>
      <c r="J12" s="5">
        <f t="shared" si="3"/>
        <v>0.12105458780892343</v>
      </c>
    </row>
    <row r="13" spans="1:10" ht="18.75" x14ac:dyDescent="0.3">
      <c r="A13" s="1" t="s">
        <v>24</v>
      </c>
      <c r="B13" s="9">
        <v>3800</v>
      </c>
      <c r="C13" s="9">
        <v>51532.49</v>
      </c>
      <c r="D13" s="9">
        <v>468904.91</v>
      </c>
      <c r="E13" s="9">
        <v>785016.67</v>
      </c>
      <c r="F13" s="9">
        <f t="shared" si="0"/>
        <v>316111.76000000007</v>
      </c>
      <c r="G13" s="10">
        <f t="shared" si="1"/>
        <v>0.60215907262198642</v>
      </c>
      <c r="H13" s="9">
        <v>425131.28</v>
      </c>
      <c r="I13" s="9">
        <f t="shared" si="2"/>
        <v>43773.629999999946</v>
      </c>
      <c r="J13" s="5">
        <f t="shared" si="3"/>
        <v>0.10296497119666176</v>
      </c>
    </row>
    <row r="14" spans="1:10" ht="18.75" x14ac:dyDescent="0.3">
      <c r="A14" s="1" t="s">
        <v>25</v>
      </c>
      <c r="B14" s="9">
        <v>192495.95</v>
      </c>
      <c r="C14" s="9">
        <v>128529.27</v>
      </c>
      <c r="D14" s="9">
        <v>1374072.6</v>
      </c>
      <c r="E14" s="9">
        <v>1617719.49</v>
      </c>
      <c r="F14" s="9">
        <f t="shared" si="0"/>
        <v>243646.8899999999</v>
      </c>
      <c r="G14" s="10">
        <f t="shared" si="1"/>
        <v>0.9683808346773396</v>
      </c>
      <c r="H14" s="9">
        <v>1113752.03</v>
      </c>
      <c r="I14" s="9">
        <f t="shared" si="2"/>
        <v>260320.57000000007</v>
      </c>
      <c r="J14" s="5">
        <f t="shared" si="3"/>
        <v>0.23373297016571998</v>
      </c>
    </row>
    <row r="15" spans="1:10" ht="18.75" x14ac:dyDescent="0.3">
      <c r="A15" s="1" t="s">
        <v>26</v>
      </c>
      <c r="B15" s="9">
        <v>49990.54</v>
      </c>
      <c r="C15" s="9">
        <v>115157.49</v>
      </c>
      <c r="D15" s="9">
        <v>1009563.3</v>
      </c>
      <c r="E15" s="9">
        <v>1518052.63</v>
      </c>
      <c r="F15" s="9">
        <f t="shared" si="0"/>
        <v>508489.32999999984</v>
      </c>
      <c r="G15" s="10">
        <f t="shared" si="1"/>
        <v>0.69796910796169176</v>
      </c>
      <c r="H15" s="9">
        <v>749027.7</v>
      </c>
      <c r="I15" s="9">
        <f t="shared" si="2"/>
        <v>260535.60000000009</v>
      </c>
      <c r="J15" s="5">
        <f t="shared" si="3"/>
        <v>0.34783172905354515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167879.7</v>
      </c>
      <c r="E20" s="9">
        <v>196198.36</v>
      </c>
      <c r="F20" s="9">
        <f t="shared" si="0"/>
        <v>28318.659999999974</v>
      </c>
      <c r="G20" s="10">
        <f t="shared" si="1"/>
        <v>0.85566311563460584</v>
      </c>
      <c r="H20" s="9">
        <v>174325.12</v>
      </c>
      <c r="I20" s="9">
        <f t="shared" si="2"/>
        <v>-6445.4199999999837</v>
      </c>
      <c r="J20" s="5">
        <f t="shared" ref="J20" si="7">+I20/H20</f>
        <v>-3.697355837185131E-2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29341</v>
      </c>
      <c r="E21" s="9">
        <v>30789</v>
      </c>
      <c r="F21" s="9">
        <f t="shared" si="0"/>
        <v>1448</v>
      </c>
      <c r="G21" s="10">
        <v>0</v>
      </c>
      <c r="H21" s="9">
        <v>19504</v>
      </c>
      <c r="I21" s="9">
        <f t="shared" si="2"/>
        <v>9837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389422.09599999996</v>
      </c>
      <c r="C24" s="13">
        <f>SUM(C8:C23)</f>
        <v>909938.97</v>
      </c>
      <c r="D24" s="13">
        <f>SUM(D8:D23)</f>
        <v>9137103.459999999</v>
      </c>
      <c r="E24" s="13">
        <f>SUM(E8:E23)</f>
        <v>17420342.059999999</v>
      </c>
      <c r="F24" s="13">
        <f>SUM(F8:F23)</f>
        <v>8283238.5999999996</v>
      </c>
      <c r="G24" s="14">
        <f>(B24+D24)/E24</f>
        <v>0.54686214100666175</v>
      </c>
      <c r="H24" s="13">
        <f>SUM(H8:H23)</f>
        <v>8160419.6699999999</v>
      </c>
      <c r="I24" s="13">
        <f>SUM(I8:I23)</f>
        <v>976683.7900000005</v>
      </c>
      <c r="J24" s="5">
        <f t="shared" ref="J24" si="8">+I24/H24</f>
        <v>0.11968548548925309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McIntosh, Dustie</cp:lastModifiedBy>
  <cp:lastPrinted>2022-02-07T15:54:36Z</cp:lastPrinted>
  <dcterms:created xsi:type="dcterms:W3CDTF">2015-04-06T21:25:02Z</dcterms:created>
  <dcterms:modified xsi:type="dcterms:W3CDTF">2022-05-13T20:19:10Z</dcterms:modified>
</cp:coreProperties>
</file>