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13_ncr:1_{7C2843F9-C17F-4B9B-A947-E2CDEE003658}" xr6:coauthVersionLast="45" xr6:coauthVersionMax="45" xr10:uidLastSave="{00000000-0000-0000-0000-000000000000}"/>
  <bookViews>
    <workbookView xWindow="2850" yWindow="2850" windowWidth="25155" windowHeight="13860" firstSheet="72" activeTab="80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  <sheet name="Dec 20" sheetId="69" r:id="rId69"/>
    <sheet name="Jan 21" sheetId="70" r:id="rId70"/>
    <sheet name="Feb 21" sheetId="71" r:id="rId71"/>
    <sheet name="March 21" sheetId="72" r:id="rId72"/>
    <sheet name="APRIL 21" sheetId="73" r:id="rId73"/>
    <sheet name="May 21" sheetId="74" r:id="rId74"/>
    <sheet name="jUNE 21" sheetId="75" r:id="rId75"/>
    <sheet name="July 21" sheetId="76" r:id="rId76"/>
    <sheet name="August 21" sheetId="77" r:id="rId77"/>
    <sheet name="SEPTEMBER 21" sheetId="78" r:id="rId78"/>
    <sheet name="OCTOBER 21" sheetId="79" r:id="rId79"/>
    <sheet name="NOVEMBER 21" sheetId="80" r:id="rId80"/>
    <sheet name="DECEMBER 21" sheetId="81" r:id="rId8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1" l="1"/>
  <c r="B35" i="81"/>
  <c r="B29" i="81"/>
  <c r="E24" i="81"/>
  <c r="B24" i="81"/>
  <c r="E11" i="81"/>
  <c r="B11" i="81"/>
  <c r="E37" i="81" l="1"/>
  <c r="E35" i="79"/>
  <c r="E37" i="79" s="1"/>
  <c r="B29" i="79"/>
  <c r="E24" i="79"/>
  <c r="B24" i="79"/>
  <c r="E11" i="79"/>
  <c r="B11" i="79"/>
  <c r="E35" i="80"/>
  <c r="E37" i="80" s="1"/>
  <c r="B35" i="80"/>
  <c r="B29" i="80"/>
  <c r="E24" i="80"/>
  <c r="B24" i="80"/>
  <c r="E11" i="80"/>
  <c r="B11" i="80"/>
  <c r="B35" i="78" l="1"/>
  <c r="E35" i="78"/>
  <c r="B29" i="78"/>
  <c r="E24" i="78"/>
  <c r="B24" i="78"/>
  <c r="E11" i="78"/>
  <c r="B11" i="78"/>
  <c r="E37" i="78" l="1"/>
  <c r="E35" i="77"/>
  <c r="B29" i="77"/>
  <c r="E24" i="77"/>
  <c r="B24" i="77"/>
  <c r="E11" i="77"/>
  <c r="B11" i="77"/>
  <c r="E37" i="77" l="1"/>
  <c r="E35" i="76"/>
  <c r="B29" i="76"/>
  <c r="E24" i="76"/>
  <c r="B24" i="76"/>
  <c r="E11" i="76"/>
  <c r="B11" i="76"/>
  <c r="E37" i="76" l="1"/>
  <c r="E11" i="75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<sst xmlns="http://schemas.openxmlformats.org/spreadsheetml/2006/main" count="1991" uniqueCount="94">
  <si>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</si>
  <si>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</si>
  <si>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</si>
  <si>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</si>
  <si>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</si>
  <si>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</si>
  <si>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</si>
  <si>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</si>
  <si>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</si>
  <si>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</si>
  <si>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</si>
  <si>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</si>
  <si>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</si>
  <si>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</si>
  <si>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</si>
  <si>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</si>
  <si>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</si>
  <si>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</si>
  <si>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</si>
  <si>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</si>
  <si>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</si>
  <si>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</si>
  <si>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</si>
  <si>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</si>
  <si>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</si>
  <si>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</si>
  <si>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</si>
  <si>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</si>
  <si>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</si>
  <si>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</si>
  <si>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</si>
  <si>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</si>
  <si>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</si>
  <si>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</si>
  <si>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</si>
  <si>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</si>
  <si>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</si>
  <si>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</si>
  <si>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</si>
  <si>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</si>
  <si>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</si>
  <si>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</si>
  <si>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</si>
  <si>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</si>
  <si>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</si>
  <si>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</si>
  <si>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</si>
  <si>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</si>
  <si>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</si>
  <si>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</si>
  <si>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</si>
  <si>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</si>
  <si>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</si>
  <si>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</si>
  <si>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</si>
  <si>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</si>
  <si>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</si>
  <si>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</si>
  <si>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</si>
  <si>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</si>
  <si>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</si>
  <si>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</si>
  <si>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</si>
  <si>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</si>
  <si>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</si>
  <si>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</si>
  <si>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</si>
  <si>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</si>
  <si>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</si>
  <si>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</si>
  <si>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</si>
  <si>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</si>
  <si>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</si>
  <si>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</si>
  <si>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</si>
  <si>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</si>
  <si>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</si>
  <si>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</si>
  <si>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</si>
  <si>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</si>
  <si>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</si>
  <si>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</si>
  <si>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</si>
  <si>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</si>
  <si>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</si>
  <si>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</si>
  <si>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</si>
  <si>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</si>
  <si>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</si>
  <si>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</si>
  <si>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</si>
  <si>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</si>
  <si>
    <t>Annual Activity Funds</t>
  </si>
  <si>
    <t>Annual Activity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</si>
</sst>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8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B4" s="8"/>
      <c r="C4" s="8"/>
      <c r="D4" s="8"/>
      <c r="E4" s="9">
        <v>-55840.42</v>
      </c>
    </row>
    <row r="5" spans="1:5" x14ac:dyDescent="0.25">
      <c r="A5" s="7" t="s">
        <v>4</v>
      </c>
      <c r="B5" s="8"/>
      <c r="C5" s="8"/>
      <c r="D5" s="8"/>
      <c r="E5" s="9">
        <v>32957.79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6142.7</v>
      </c>
    </row>
    <row r="11" spans="1:5" x14ac:dyDescent="0.2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3184920.03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-4190214.2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25">
      <c r="A33" s="7"/>
      <c r="B33" s="8" t="s">
        <v>24</v>
      </c>
      <c r="C33" s="8"/>
      <c r="D33" s="8"/>
      <c r="E33" s="16">
        <v>-227101.72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A33B-2745-4D9D-963C-0CD0B04E8B71}">
  <dimension ref="A1:E37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4" max="4" width="10" customWidth="1"/>
    <col min="5" max="5" width="13.5703125" bestFit="1" customWidth="1"/>
  </cols>
  <sheetData>
    <row r="1" spans="1:5" ht="18.75" x14ac:dyDescent="0.3">
      <c r="A1" s="2" t="s">
        <v>62</v>
      </c>
      <c r="B1" s="18">
        <v>44347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1936358.7</v>
      </c>
    </row>
    <row r="4" spans="1:5" x14ac:dyDescent="0.25">
      <c r="A4" s="7" t="s">
        <v>2</v>
      </c>
      <c r="B4" s="8"/>
      <c r="C4" s="8"/>
      <c r="D4" s="8"/>
      <c r="E4" s="9">
        <v>112998.09</v>
      </c>
    </row>
    <row r="5" spans="1:5" x14ac:dyDescent="0.25">
      <c r="A5" s="7" t="s">
        <v>4</v>
      </c>
      <c r="B5" s="8"/>
      <c r="C5" s="8"/>
      <c r="D5" s="8"/>
      <c r="E5" s="9">
        <v>29414.55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26.29</v>
      </c>
    </row>
    <row r="11" spans="1:5" x14ac:dyDescent="0.25">
      <c r="A11" s="11" t="s">
        <v>67</v>
      </c>
      <c r="B11" s="21">
        <f>+B1</f>
        <v>44347</v>
      </c>
      <c r="C11" s="12"/>
      <c r="D11" s="12"/>
      <c r="E11" s="13">
        <f>SUM(E3:E10)</f>
        <v>1895922.0299999998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44317</v>
      </c>
      <c r="C15" s="4"/>
      <c r="D15" s="4"/>
      <c r="E15" s="15">
        <v>1714032.7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2096715.74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-1914826.41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44347</v>
      </c>
      <c r="C24" s="12"/>
      <c r="D24" s="12"/>
      <c r="E24" s="17">
        <f>+E15+E18+E21</f>
        <v>1895922.03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44347</v>
      </c>
      <c r="C29" s="4" t="s">
        <v>71</v>
      </c>
      <c r="D29" s="4"/>
      <c r="E29" s="15">
        <v>2168395.0499999998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 t="s">
        <v>91</v>
      </c>
      <c r="C31" s="8"/>
      <c r="D31" s="8"/>
      <c r="E31" s="16">
        <v>39.630000000000003</v>
      </c>
    </row>
    <row r="32" spans="1:5" x14ac:dyDescent="0.25">
      <c r="A32" s="7" t="s">
        <v>0</v>
      </c>
      <c r="B32" s="8" t="s">
        <v>23</v>
      </c>
      <c r="C32" s="8"/>
      <c r="D32" s="8"/>
      <c r="E32" s="16">
        <v>-40524.39</v>
      </c>
    </row>
    <row r="33" spans="1:5" x14ac:dyDescent="0.25">
      <c r="A33" s="7"/>
      <c r="B33" s="8" t="s">
        <v>24</v>
      </c>
      <c r="C33" s="8"/>
      <c r="D33" s="8"/>
      <c r="E33" s="16">
        <v>-232049.59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44347</v>
      </c>
      <c r="C35" s="8"/>
      <c r="D35" s="8"/>
      <c r="E35" s="16">
        <f>SUM(E29:E34)</f>
        <v>1895860.6999999995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-61.330000000307336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555-D867-402A-BB37-94EEA54FA4E2}">
  <dimension ref="A1:E37"/>
  <sheetViews>
    <sheetView workbookViewId="0">
      <selection sqref="A1:E38"/>
    </sheetView>
  </sheetViews>
  <sheetFormatPr defaultRowHeight="15" x14ac:dyDescent="0.25"/>
  <cols>
    <col min="1" max="1" width="33.140625" customWidth="1"/>
    <col min="2" max="2" width="23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44377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1235038.32</v>
      </c>
    </row>
    <row r="4" spans="1:5" x14ac:dyDescent="0.25">
      <c r="A4" s="7" t="s">
        <v>2</v>
      </c>
      <c r="B4" s="8"/>
      <c r="C4" s="8"/>
      <c r="D4" s="8"/>
      <c r="E4" s="9">
        <v>-503495.79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1503.11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0</v>
      </c>
    </row>
    <row r="11" spans="1:5" x14ac:dyDescent="0.25">
      <c r="A11" s="11" t="s">
        <v>67</v>
      </c>
      <c r="B11" s="21">
        <f>+B1</f>
        <v>44377</v>
      </c>
      <c r="C11" s="12"/>
      <c r="D11" s="12"/>
      <c r="E11" s="13">
        <f>SUM(E3:E10)</f>
        <v>769849.96000000008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44348</v>
      </c>
      <c r="C15" s="4"/>
      <c r="D15" s="4"/>
      <c r="E15" s="15">
        <v>1895922.03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3122070.61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-4248142.68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44377</v>
      </c>
      <c r="C24" s="12"/>
      <c r="D24" s="12"/>
      <c r="E24" s="17">
        <f>+E15+E18+E21</f>
        <v>769849.96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44377</v>
      </c>
      <c r="C29" s="4" t="s">
        <v>71</v>
      </c>
      <c r="D29" s="4"/>
      <c r="E29" s="15">
        <v>1329168.3999999999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-77924.399999999994</v>
      </c>
    </row>
    <row r="33" spans="1:5" x14ac:dyDescent="0.25">
      <c r="A33" s="7"/>
      <c r="B33" s="8" t="s">
        <v>24</v>
      </c>
      <c r="C33" s="8"/>
      <c r="D33" s="8"/>
      <c r="E33" s="16">
        <v>-482000.44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44377</v>
      </c>
      <c r="C35" s="8"/>
      <c r="D35" s="8"/>
      <c r="E35" s="16">
        <f>SUM(E29:E34)</f>
        <v>769243.56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200C-EF71-4B64-A62E-6BD9F878D2CA}">
  <dimension ref="A1:E37"/>
  <sheetViews>
    <sheetView workbookViewId="0">
      <selection activeCell="E16" sqref="E1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44408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1115515.7</v>
      </c>
    </row>
    <row r="4" spans="1:5" x14ac:dyDescent="0.25">
      <c r="A4" s="7" t="s">
        <v>2</v>
      </c>
      <c r="B4" s="8"/>
      <c r="C4" s="8"/>
      <c r="D4" s="8"/>
      <c r="E4" s="9">
        <v>-443126.2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69859</v>
      </c>
    </row>
    <row r="7" spans="1:5" x14ac:dyDescent="0.25">
      <c r="A7" s="7" t="s">
        <v>5</v>
      </c>
      <c r="B7" s="8"/>
      <c r="C7" s="8"/>
      <c r="D7" s="8"/>
      <c r="E7" s="9">
        <v>376005.11</v>
      </c>
    </row>
    <row r="8" spans="1:5" x14ac:dyDescent="0.25">
      <c r="A8" s="7" t="s">
        <v>6</v>
      </c>
      <c r="B8" s="8"/>
      <c r="C8" s="8"/>
      <c r="D8" s="8"/>
      <c r="E8" s="9">
        <v>0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11760.24</v>
      </c>
    </row>
    <row r="11" spans="1:5" x14ac:dyDescent="0.25">
      <c r="A11" s="11" t="s">
        <v>67</v>
      </c>
      <c r="B11" s="21">
        <f>+B1</f>
        <v>44408</v>
      </c>
      <c r="C11" s="12"/>
      <c r="D11" s="12"/>
      <c r="E11" s="13">
        <f>SUM(E3:E10)</f>
        <v>1159704.8800000001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44378</v>
      </c>
      <c r="C15" s="4"/>
      <c r="D15" s="4"/>
      <c r="E15" s="15">
        <v>769849.96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1452346.13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-1062491.21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44408</v>
      </c>
      <c r="C24" s="12"/>
      <c r="D24" s="12"/>
      <c r="E24" s="17">
        <f>+E15+E18+E21</f>
        <v>1159704.8799999999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44408</v>
      </c>
      <c r="C29" s="4" t="s">
        <v>71</v>
      </c>
      <c r="D29" s="4"/>
      <c r="E29" s="15">
        <v>1357922.21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-11389.58</v>
      </c>
    </row>
    <row r="33" spans="1:5" x14ac:dyDescent="0.25">
      <c r="A33" s="7"/>
      <c r="B33" s="8" t="s">
        <v>24</v>
      </c>
      <c r="C33" s="8"/>
      <c r="D33" s="8"/>
      <c r="E33" s="16">
        <v>-186884.14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44408</v>
      </c>
      <c r="C35" s="8"/>
      <c r="D35" s="8"/>
      <c r="E35" s="16">
        <f>SUM(E29:E34)</f>
        <v>1159648.4899999998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-56.390000000363216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1583-A5F3-48B4-810F-5A28FC7B93F3}">
  <dimension ref="A1:E37"/>
  <sheetViews>
    <sheetView topLeftCell="A13" workbookViewId="0">
      <selection sqref="A1:E37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44439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993553.23</v>
      </c>
    </row>
    <row r="4" spans="1:5" x14ac:dyDescent="0.25">
      <c r="A4" s="7" t="s">
        <v>2</v>
      </c>
      <c r="E4" s="1">
        <v>-42886.27</v>
      </c>
    </row>
    <row r="5" spans="1:5" x14ac:dyDescent="0.25">
      <c r="A5" s="7" t="s">
        <v>4</v>
      </c>
      <c r="E5" s="1">
        <v>29797.279999999999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287115.61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-39228.49</v>
      </c>
    </row>
    <row r="11" spans="1:5" x14ac:dyDescent="0.25">
      <c r="A11" s="11" t="s">
        <v>67</v>
      </c>
      <c r="B11" s="21">
        <f>+B1</f>
        <v>44439</v>
      </c>
      <c r="C11" s="12"/>
      <c r="D11" s="12"/>
      <c r="E11" s="13">
        <f>SUM(E3:E10)</f>
        <v>1298210.3600000001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1159704.8799999999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2139225.92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-2000720.44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44439</v>
      </c>
      <c r="C24" s="12"/>
      <c r="D24" s="12"/>
      <c r="E24" s="17">
        <f>+E15+E18+E21</f>
        <v>1298210.3599999999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44439</v>
      </c>
      <c r="C29" s="4" t="s">
        <v>71</v>
      </c>
      <c r="D29" s="4"/>
      <c r="E29" s="15">
        <v>1551020.05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-42515.43</v>
      </c>
    </row>
    <row r="33" spans="1:5" x14ac:dyDescent="0.25">
      <c r="A33" s="7"/>
      <c r="B33" t="s">
        <v>24</v>
      </c>
      <c r="E33" s="16">
        <v>-210900.66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44439</v>
      </c>
      <c r="E35" s="16">
        <f>SUM(E29:E34)</f>
        <v>1297603.9600000002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-606.39999999990687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E0B1-9F37-44A1-9DDC-9241E26154D4}">
  <dimension ref="A1:E37"/>
  <sheetViews>
    <sheetView workbookViewId="0">
      <selection activeCell="E11" sqref="E1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739505.11</v>
      </c>
    </row>
    <row r="4" spans="1:5" x14ac:dyDescent="0.25">
      <c r="A4" s="7" t="s">
        <v>2</v>
      </c>
      <c r="E4" s="1">
        <v>-479697</v>
      </c>
    </row>
    <row r="5" spans="1:5" x14ac:dyDescent="0.25">
      <c r="A5" s="7" t="s">
        <v>4</v>
      </c>
      <c r="E5" s="1">
        <v>34167.050000000003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-360564.39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-76011.58</v>
      </c>
    </row>
    <row r="11" spans="1:5" x14ac:dyDescent="0.25">
      <c r="A11" s="11" t="s">
        <v>67</v>
      </c>
      <c r="B11" s="21">
        <f>+B1</f>
        <v>44469</v>
      </c>
      <c r="C11" s="12"/>
      <c r="D11" s="12"/>
      <c r="E11" s="13">
        <f>SUM(E3:E10)</f>
        <v>-72741.810000000041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1298210.3600000001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3013726.68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-4384678.8499999996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44469</v>
      </c>
      <c r="C24" s="12"/>
      <c r="D24" s="12"/>
      <c r="E24" s="17">
        <f>+E15+E18+E21</f>
        <v>-72741.80999999959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44469</v>
      </c>
      <c r="C29" s="4" t="s">
        <v>71</v>
      </c>
      <c r="D29" s="4"/>
      <c r="E29" s="15">
        <v>208953.53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-41702.120000000003</v>
      </c>
    </row>
    <row r="33" spans="1:5" x14ac:dyDescent="0.25">
      <c r="A33" s="7"/>
      <c r="B33" t="s">
        <v>24</v>
      </c>
      <c r="E33" s="16">
        <v>-240599.62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+B24</f>
        <v>44469</v>
      </c>
      <c r="E35" s="16">
        <f>SUM(E29:E34)</f>
        <v>-73348.209999999992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-606.39999999995052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3C0C-3683-40D2-A482-F64D5D3D1247}"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44500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500398.71</v>
      </c>
    </row>
    <row r="4" spans="1:5" x14ac:dyDescent="0.25">
      <c r="A4" s="7" t="s">
        <v>2</v>
      </c>
      <c r="E4" s="1">
        <v>8141.93</v>
      </c>
    </row>
    <row r="5" spans="1:5" x14ac:dyDescent="0.25">
      <c r="A5" s="7" t="s">
        <v>4</v>
      </c>
      <c r="E5" s="1">
        <v>36442.699999999997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-498439.42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-52287.87</v>
      </c>
    </row>
    <row r="11" spans="1:5" x14ac:dyDescent="0.25">
      <c r="A11" s="11" t="s">
        <v>67</v>
      </c>
      <c r="B11" s="21">
        <f>+B1</f>
        <v>44500</v>
      </c>
      <c r="C11" s="12"/>
      <c r="D11" s="12"/>
      <c r="E11" s="13">
        <f>SUM(E3:E10)</f>
        <v>201830.06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44470</v>
      </c>
      <c r="C15" s="4"/>
      <c r="D15" s="4"/>
      <c r="E15" s="15">
        <v>64973.2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2625321.15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-2488464.29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44500</v>
      </c>
      <c r="C24" s="12"/>
      <c r="D24" s="12"/>
      <c r="E24" s="17">
        <f>+E15+E18+E21</f>
        <v>201830.06000000006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44500</v>
      </c>
      <c r="C29" s="4" t="s">
        <v>71</v>
      </c>
      <c r="D29" s="4"/>
      <c r="E29" s="15">
        <v>496659.33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-181706.44</v>
      </c>
    </row>
    <row r="33" spans="1:5" x14ac:dyDescent="0.25">
      <c r="A33" s="7"/>
      <c r="B33" t="s">
        <v>24</v>
      </c>
      <c r="E33" s="16">
        <v>-251295.16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44500</v>
      </c>
      <c r="E35" s="16">
        <f>SUM(E29:E34)</f>
        <v>201372.74000000008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-457.31999999991967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180-B6CD-4A9C-B6C3-20B9C9DB02E5}"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2366150.29</v>
      </c>
    </row>
    <row r="4" spans="1:5" x14ac:dyDescent="0.25">
      <c r="A4" s="7" t="s">
        <v>2</v>
      </c>
      <c r="E4" s="1">
        <v>141055.54999999999</v>
      </c>
    </row>
    <row r="5" spans="1:5" x14ac:dyDescent="0.25">
      <c r="A5" s="7" t="s">
        <v>4</v>
      </c>
      <c r="E5" s="1">
        <v>33360.46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-53815.22</v>
      </c>
    </row>
    <row r="11" spans="1:5" x14ac:dyDescent="0.25">
      <c r="A11" s="11" t="s">
        <v>67</v>
      </c>
      <c r="B11" s="21">
        <f>+B1</f>
        <v>44530</v>
      </c>
      <c r="C11" s="12"/>
      <c r="D11" s="12"/>
      <c r="E11" s="13">
        <f>SUM(E3:E10)</f>
        <v>3138838.3999999994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44501</v>
      </c>
      <c r="C15" s="4"/>
      <c r="D15" s="4"/>
      <c r="E15" s="15">
        <v>201830.06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7057137.7699999996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-4120129.43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44530</v>
      </c>
      <c r="C24" s="12"/>
      <c r="D24" s="12"/>
      <c r="E24" s="17">
        <f>+E15+E18+E21</f>
        <v>3138838.399999999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44530</v>
      </c>
      <c r="C29" s="4" t="s">
        <v>71</v>
      </c>
      <c r="D29" s="4"/>
      <c r="E29" s="15">
        <v>3409071.41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-189244.76</v>
      </c>
    </row>
    <row r="33" spans="1:5" x14ac:dyDescent="0.25">
      <c r="A33" s="7"/>
      <c r="B33" t="s">
        <v>24</v>
      </c>
      <c r="E33" s="16">
        <v>-219015.58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44530</v>
      </c>
      <c r="E35" s="16">
        <f>SUM(E29:E34)</f>
        <v>3138526.08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-312.3199999993667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382C-E989-45C8-AD9C-F78AA6F1AD99}">
  <sheetPr>
    <pageSetUpPr fitToPage="1"/>
  </sheetPr>
  <dimension ref="A1:E37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2356492.4900000002</v>
      </c>
    </row>
    <row r="4" spans="1:5" x14ac:dyDescent="0.25">
      <c r="A4" s="7" t="s">
        <v>2</v>
      </c>
      <c r="E4" s="1">
        <v>-37735.89</v>
      </c>
    </row>
    <row r="5" spans="1:5" x14ac:dyDescent="0.25">
      <c r="A5" s="7" t="s">
        <v>4</v>
      </c>
      <c r="E5" s="1">
        <v>33502.120000000003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-37637.919999999998</v>
      </c>
    </row>
    <row r="11" spans="1:5" x14ac:dyDescent="0.25">
      <c r="A11" s="11" t="s">
        <v>67</v>
      </c>
      <c r="B11" s="21">
        <f>+B1</f>
        <v>44561</v>
      </c>
      <c r="C11" s="12"/>
      <c r="D11" s="12"/>
      <c r="E11" s="13">
        <f>SUM(E3:E10)</f>
        <v>2966708.1200000006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44531</v>
      </c>
      <c r="C15" s="4"/>
      <c r="D15" s="4"/>
      <c r="E15" s="15">
        <v>3138838.4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1945445.62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-2117575.9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44561</v>
      </c>
      <c r="C24" s="12"/>
      <c r="D24" s="12"/>
      <c r="E24" s="17">
        <f>+E15+E18+E21</f>
        <v>2966708.1199999996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44561</v>
      </c>
      <c r="C29" s="4" t="s">
        <v>71</v>
      </c>
      <c r="D29" s="4"/>
      <c r="E29" s="15">
        <v>3106386.65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-19481.009999999998</v>
      </c>
    </row>
    <row r="33" spans="1:5" x14ac:dyDescent="0.25">
      <c r="A33" s="7"/>
      <c r="B33" t="s">
        <v>24</v>
      </c>
      <c r="E33" s="16">
        <v>-257447.4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44561</v>
      </c>
      <c r="E35" s="16">
        <f>SUM(E29:E34)</f>
        <v>2967173.2500000005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465.12999999988824</v>
      </c>
    </row>
  </sheetData>
  <pageMargins left="0.7" right="0.7" top="0.75" bottom="0.75" header="0.3" footer="0.3"/>
  <pageSetup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2022-01-12T15:55:34Z</cp:lastPrinted>
  <dcterms:created xsi:type="dcterms:W3CDTF">2015-01-09T14:42:12Z</dcterms:created>
  <dcterms:modified xsi:type="dcterms:W3CDTF">2022-01-12T15:56:03Z</dcterms:modified>
</cp:coreProperties>
</file>