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0A73D7B9-5566-413A-9AF2-A3D6AB84441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7" i="2"/>
  <c r="C41" i="2" l="1"/>
  <c r="H8" i="2"/>
  <c r="H7" i="2"/>
  <c r="F8" i="2"/>
  <c r="B41" i="2" l="1"/>
  <c r="H24" i="2" l="1"/>
  <c r="F10" i="2" l="1"/>
  <c r="H10" i="2"/>
  <c r="G41" i="2" l="1"/>
  <c r="D41" i="2"/>
  <c r="H39" i="2"/>
  <c r="E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<sst xmlns="http://schemas.openxmlformats.org/spreadsheetml/2006/main" count="53" uniqueCount="49">
  <si>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</si>
  <si>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</si>
  <si>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</si>
  <si>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</si>
  <si>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</si>
  <si>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</si>
  <si>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</si>
  <si>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</si>
  <si>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</si>
  <si>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</si>
  <si>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</si>
  <si>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</si>
  <si>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</si>
  <si>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</si>
  <si>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</si>
  <si>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</si>
  <si>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</si>
  <si>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</si>
  <si>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</si>
  <si>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</si>
  <si>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</si>
  <si>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</si>
  <si>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</si>
  <si>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</si>
  <si>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</si>
  <si>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</si>
  <si>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</si>
  <si>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</si>
  <si>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</si>
  <si>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</si>
  <si>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</si>
  <si>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</si>
  <si>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</si>
  <si>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</si>
  <si>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</si>
  <si>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</si>
  <si>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</si>
  <si>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</si>
  <si>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</si>
  <si>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</si>
  <si>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</si>
  <si>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</si>
  <si>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</si>
  <si>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</si>
  <si>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</si>
  <si>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</si>
  <si>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</si>
  <si>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</si>
  <si>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>FUND 1 FINANCIAL REPORT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</si>
</sst>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C36" sqref="C36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48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1148842.3700000001</v>
      </c>
      <c r="D7" s="7">
        <v>1148842.3700000001</v>
      </c>
      <c r="E7" s="7">
        <f>D7-C7</f>
        <v>0</v>
      </c>
      <c r="F7" s="8">
        <f>C8/D7</f>
        <v>2.496222036100566</v>
      </c>
      <c r="G7" s="7">
        <v>1578116.93</v>
      </c>
      <c r="H7" s="7">
        <f t="shared" ref="H7:H8" si="0">C7-G7</f>
        <v>-429274.55999999982</v>
      </c>
    </row>
    <row r="8" spans="1:8" x14ac:dyDescent="0.35">
      <c r="A8" s="9" t="s">
        <v>16</v>
      </c>
      <c r="B8" s="7">
        <v>0</v>
      </c>
      <c r="C8" s="7">
        <v>2867765.64</v>
      </c>
      <c r="D8" s="7">
        <v>2785615</v>
      </c>
      <c r="E8" s="7">
        <f t="shared" ref="E8:E38" si="1">D8-C8</f>
        <v>-82150.64000000013</v>
      </c>
      <c r="F8" s="8">
        <f>C9/D8</f>
        <v>2.1276658834763599E-2</v>
      </c>
      <c r="G8" s="7">
        <v>2733457.25</v>
      </c>
      <c r="H8" s="7">
        <f t="shared" si="0"/>
        <v>134308.39000000013</v>
      </c>
    </row>
    <row r="9" spans="1:8" x14ac:dyDescent="0.35">
      <c r="A9" s="1" t="s">
        <v>17</v>
      </c>
      <c r="B9" s="7">
        <v>13988.23</v>
      </c>
      <c r="C9" s="7">
        <v>59268.58</v>
      </c>
      <c r="D9" s="7">
        <v>55350</v>
      </c>
      <c r="E9" s="7">
        <f t="shared" si="1"/>
        <v>-3918.5800000000017</v>
      </c>
      <c r="F9" s="8">
        <f t="shared" ref="F9:F25" si="2">C9/D9</f>
        <v>1.070796386630533</v>
      </c>
      <c r="G9" s="7">
        <v>34618.720000000001</v>
      </c>
      <c r="H9" s="7">
        <f t="shared" ref="H9:H39" si="3">C9-G9</f>
        <v>24649.86</v>
      </c>
    </row>
    <row r="10" spans="1:8" x14ac:dyDescent="0.35">
      <c r="A10" s="1" t="s">
        <v>47</v>
      </c>
      <c r="B10" s="7">
        <v>0</v>
      </c>
      <c r="C10" s="7">
        <v>224143.71</v>
      </c>
      <c r="D10" s="7">
        <v>308266</v>
      </c>
      <c r="E10" s="7">
        <f t="shared" si="1"/>
        <v>84122.290000000008</v>
      </c>
      <c r="F10" s="8">
        <f t="shared" ref="F10" si="4">C10/D10</f>
        <v>0.72711135837231478</v>
      </c>
      <c r="G10" s="7">
        <v>288896.95</v>
      </c>
      <c r="H10" s="7">
        <f t="shared" ref="H10" si="5">C10-G10</f>
        <v>-64753.24000000002</v>
      </c>
    </row>
    <row r="11" spans="1:8" x14ac:dyDescent="0.35">
      <c r="A11" s="1" t="s">
        <v>18</v>
      </c>
      <c r="B11" s="7">
        <v>22373.11</v>
      </c>
      <c r="C11" s="7">
        <v>445469.3</v>
      </c>
      <c r="D11" s="7">
        <v>347040</v>
      </c>
      <c r="E11" s="7">
        <f t="shared" si="1"/>
        <v>-98429.299999999988</v>
      </c>
      <c r="F11" s="8">
        <f t="shared" si="2"/>
        <v>1.2836252305209774</v>
      </c>
      <c r="G11" s="7">
        <v>299072.90999999997</v>
      </c>
      <c r="H11" s="7">
        <f t="shared" si="3"/>
        <v>146396.39000000001</v>
      </c>
    </row>
    <row r="12" spans="1:8" x14ac:dyDescent="0.35">
      <c r="A12" s="1" t="s">
        <v>19</v>
      </c>
      <c r="B12" s="7">
        <v>118915.49</v>
      </c>
      <c r="C12" s="7">
        <v>1264804.42</v>
      </c>
      <c r="D12" s="7">
        <v>1100000</v>
      </c>
      <c r="E12" s="7">
        <f t="shared" si="1"/>
        <v>-164804.41999999993</v>
      </c>
      <c r="F12" s="8">
        <f t="shared" si="2"/>
        <v>1.1498222</v>
      </c>
      <c r="G12" s="7">
        <v>1071092.68</v>
      </c>
      <c r="H12" s="7">
        <f t="shared" si="3"/>
        <v>193711.74</v>
      </c>
    </row>
    <row r="13" spans="1:8" x14ac:dyDescent="0.35">
      <c r="A13" s="1" t="s">
        <v>20</v>
      </c>
      <c r="B13" s="7">
        <v>0</v>
      </c>
      <c r="C13" s="7">
        <v>15401.07</v>
      </c>
      <c r="D13" s="7">
        <v>198407</v>
      </c>
      <c r="E13" s="7">
        <f t="shared" si="1"/>
        <v>183005.93</v>
      </c>
      <c r="F13" s="8">
        <f t="shared" si="2"/>
        <v>7.7623622150428159E-2</v>
      </c>
      <c r="G13" s="7">
        <v>44699</v>
      </c>
      <c r="H13" s="7">
        <f t="shared" si="3"/>
        <v>-29297.93</v>
      </c>
    </row>
    <row r="14" spans="1:8" x14ac:dyDescent="0.35">
      <c r="A14" s="1" t="s">
        <v>21</v>
      </c>
      <c r="B14" s="7">
        <v>0</v>
      </c>
      <c r="C14" s="7">
        <v>48922.23</v>
      </c>
      <c r="D14" s="7">
        <v>404595</v>
      </c>
      <c r="E14" s="7">
        <f t="shared" si="1"/>
        <v>355672.77</v>
      </c>
      <c r="F14" s="8">
        <v>0</v>
      </c>
      <c r="G14" s="7">
        <v>60659.85</v>
      </c>
      <c r="H14" s="7">
        <f t="shared" si="3"/>
        <v>-11737.619999999995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435.16</v>
      </c>
      <c r="C16" s="7">
        <v>6096.03</v>
      </c>
      <c r="D16" s="7">
        <v>8685</v>
      </c>
      <c r="E16" s="7">
        <f t="shared" si="1"/>
        <v>2588.9700000000003</v>
      </c>
      <c r="F16" s="8">
        <f t="shared" si="2"/>
        <v>0.70190328151986181</v>
      </c>
      <c r="G16" s="7">
        <v>34538.5</v>
      </c>
      <c r="H16" s="7">
        <f t="shared" si="3"/>
        <v>-28442.47</v>
      </c>
    </row>
    <row r="17" spans="1:8" x14ac:dyDescent="0.35">
      <c r="A17" s="1" t="s">
        <v>24</v>
      </c>
      <c r="B17" s="7">
        <v>0</v>
      </c>
      <c r="C17" s="7">
        <v>13160</v>
      </c>
      <c r="D17" s="7">
        <v>13960</v>
      </c>
      <c r="E17" s="7">
        <f t="shared" si="1"/>
        <v>800</v>
      </c>
      <c r="F17" s="8">
        <f t="shared" si="2"/>
        <v>0.94269340974212035</v>
      </c>
      <c r="G17" s="7">
        <v>13960</v>
      </c>
      <c r="H17" s="7">
        <f t="shared" si="3"/>
        <v>-800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1"/>
        <v>0</v>
      </c>
      <c r="F19" s="8">
        <v>0</v>
      </c>
      <c r="G19" s="7">
        <v>720</v>
      </c>
      <c r="H19" s="7">
        <f t="shared" si="3"/>
        <v>-720</v>
      </c>
    </row>
    <row r="20" spans="1:8" x14ac:dyDescent="0.35">
      <c r="A20" s="1" t="s">
        <v>27</v>
      </c>
      <c r="B20" s="7">
        <v>4240</v>
      </c>
      <c r="C20" s="7">
        <v>10589.56</v>
      </c>
      <c r="D20" s="7">
        <v>6532</v>
      </c>
      <c r="E20" s="7">
        <f t="shared" si="1"/>
        <v>-4057.5599999999995</v>
      </c>
      <c r="F20" s="8">
        <v>0</v>
      </c>
      <c r="G20" s="7">
        <v>30799.98</v>
      </c>
      <c r="H20" s="7">
        <f t="shared" si="3"/>
        <v>-20210.419999999998</v>
      </c>
    </row>
    <row r="21" spans="1:8" x14ac:dyDescent="0.35">
      <c r="A21" s="1" t="s">
        <v>28</v>
      </c>
      <c r="B21" s="7"/>
      <c r="C21" s="7">
        <v>9250.6200000000008</v>
      </c>
      <c r="D21" s="7">
        <v>9110</v>
      </c>
      <c r="E21" s="7">
        <f t="shared" si="1"/>
        <v>-140.6200000000008</v>
      </c>
      <c r="F21" s="8">
        <v>0</v>
      </c>
      <c r="G21" s="7">
        <v>1034.49</v>
      </c>
      <c r="H21" s="7">
        <f t="shared" si="3"/>
        <v>8216.130000000001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387332</v>
      </c>
      <c r="C23" s="7">
        <v>5167732</v>
      </c>
      <c r="D23" s="7">
        <v>5477450</v>
      </c>
      <c r="E23" s="7">
        <f t="shared" si="1"/>
        <v>309718</v>
      </c>
      <c r="F23" s="8">
        <f t="shared" si="2"/>
        <v>0.94345580516481209</v>
      </c>
      <c r="G23" s="7">
        <v>5578709</v>
      </c>
      <c r="H23" s="7">
        <f t="shared" si="3"/>
        <v>-410977</v>
      </c>
    </row>
    <row r="24" spans="1:8" x14ac:dyDescent="0.35">
      <c r="A24" s="1" t="s">
        <v>46</v>
      </c>
      <c r="B24" s="7">
        <v>478.44</v>
      </c>
      <c r="C24" s="7">
        <v>478.44</v>
      </c>
      <c r="D24" s="7"/>
      <c r="E24" s="7">
        <f t="shared" si="1"/>
        <v>-478.44</v>
      </c>
      <c r="F24" s="8"/>
      <c r="G24" s="7">
        <v>370</v>
      </c>
      <c r="H24" s="7">
        <f t="shared" si="3"/>
        <v>108.44</v>
      </c>
    </row>
    <row r="25" spans="1:8" x14ac:dyDescent="0.35">
      <c r="A25" s="1" t="s">
        <v>31</v>
      </c>
      <c r="B25" s="7">
        <v>0</v>
      </c>
      <c r="C25" s="7">
        <v>0</v>
      </c>
      <c r="D25" s="7">
        <v>11120</v>
      </c>
      <c r="E25" s="7">
        <f t="shared" si="1"/>
        <v>11120</v>
      </c>
      <c r="F25" s="8">
        <f t="shared" si="2"/>
        <v>0</v>
      </c>
      <c r="G25" s="7">
        <v>18453</v>
      </c>
      <c r="H25" s="7">
        <f t="shared" si="3"/>
        <v>-18453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7529</v>
      </c>
      <c r="C29" s="7">
        <v>7529</v>
      </c>
      <c r="D29" s="7">
        <v>7249</v>
      </c>
      <c r="E29" s="7">
        <f t="shared" si="1"/>
        <v>-280</v>
      </c>
      <c r="F29" s="8">
        <v>0</v>
      </c>
      <c r="G29" s="7">
        <v>7249</v>
      </c>
      <c r="H29" s="7">
        <f t="shared" si="3"/>
        <v>280</v>
      </c>
    </row>
    <row r="30" spans="1:8" x14ac:dyDescent="0.35">
      <c r="A30" s="1" t="s">
        <v>36</v>
      </c>
      <c r="B30" s="7">
        <v>2454.06</v>
      </c>
      <c r="C30" s="7">
        <v>29394.080000000002</v>
      </c>
      <c r="D30" s="7">
        <v>29257</v>
      </c>
      <c r="E30" s="7">
        <f t="shared" si="1"/>
        <v>-137.08000000000175</v>
      </c>
      <c r="F30" s="8">
        <v>0</v>
      </c>
      <c r="G30" s="7">
        <v>29193.46</v>
      </c>
      <c r="H30" s="7">
        <f t="shared" si="3"/>
        <v>200.62000000000262</v>
      </c>
    </row>
    <row r="31" spans="1:8" x14ac:dyDescent="0.35">
      <c r="A31" s="1" t="s">
        <v>37</v>
      </c>
      <c r="B31" s="7">
        <v>0</v>
      </c>
      <c r="C31" s="7">
        <v>0</v>
      </c>
      <c r="D31" s="7">
        <v>4144735.3</v>
      </c>
      <c r="E31" s="7">
        <f t="shared" si="1"/>
        <v>4144735.3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10929.12</v>
      </c>
      <c r="C32" s="7">
        <v>127908.51</v>
      </c>
      <c r="D32" s="7">
        <v>139500</v>
      </c>
      <c r="E32" s="7">
        <f t="shared" si="1"/>
        <v>11591.490000000005</v>
      </c>
      <c r="F32" s="8">
        <v>0</v>
      </c>
      <c r="G32" s="7">
        <v>141942.01</v>
      </c>
      <c r="H32" s="7">
        <f t="shared" si="3"/>
        <v>-14033.500000000015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182311</v>
      </c>
      <c r="C34" s="7">
        <v>182311</v>
      </c>
      <c r="D34" s="7">
        <v>190029.09</v>
      </c>
      <c r="E34" s="7">
        <f t="shared" si="1"/>
        <v>7718.0899999999965</v>
      </c>
      <c r="F34" s="8">
        <v>0</v>
      </c>
      <c r="G34" s="7">
        <v>95930</v>
      </c>
      <c r="H34" s="7">
        <f t="shared" si="3"/>
        <v>86381</v>
      </c>
    </row>
    <row r="35" spans="1:8" x14ac:dyDescent="0.35">
      <c r="A35" s="1" t="s">
        <v>41</v>
      </c>
      <c r="B35" s="7">
        <v>0</v>
      </c>
      <c r="C35" s="7">
        <v>12500</v>
      </c>
      <c r="D35" s="7">
        <v>37334</v>
      </c>
      <c r="E35" s="7">
        <f t="shared" si="1"/>
        <v>24834</v>
      </c>
      <c r="F35" s="8">
        <v>0</v>
      </c>
      <c r="G35" s="7">
        <v>61384</v>
      </c>
      <c r="H35" s="7">
        <f t="shared" si="3"/>
        <v>-48884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1000</v>
      </c>
      <c r="D37" s="7">
        <v>0</v>
      </c>
      <c r="E37" s="7">
        <f t="shared" si="1"/>
        <v>-1000</v>
      </c>
      <c r="F37" s="8">
        <v>0</v>
      </c>
      <c r="G37" s="7">
        <v>230000</v>
      </c>
      <c r="H37" s="7">
        <f t="shared" si="3"/>
        <v>-229000</v>
      </c>
    </row>
    <row r="38" spans="1:8" x14ac:dyDescent="0.35">
      <c r="A38" s="1" t="s">
        <v>43</v>
      </c>
      <c r="B38" s="7">
        <v>0</v>
      </c>
      <c r="C38" s="7">
        <v>0</v>
      </c>
      <c r="D38" s="7">
        <v>2000</v>
      </c>
      <c r="E38" s="7">
        <f t="shared" si="1"/>
        <v>2000</v>
      </c>
      <c r="F38" s="8">
        <v>0</v>
      </c>
      <c r="G38" s="7">
        <v>3478</v>
      </c>
      <c r="H38" s="7">
        <f t="shared" si="3"/>
        <v>-3478</v>
      </c>
    </row>
    <row r="39" spans="1:8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ref="E9:E39" si="6">D39-C39</f>
        <v>0</v>
      </c>
      <c r="F39" s="8">
        <v>0</v>
      </c>
      <c r="G39" s="7">
        <v>4004.25</v>
      </c>
      <c r="H39" s="7">
        <f t="shared" si="3"/>
        <v>-4004.25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750985.61</v>
      </c>
      <c r="C41" s="10">
        <f>SUM(C7:C40)</f>
        <v>11642566.560000001</v>
      </c>
      <c r="D41" s="10">
        <f>SUM(D7:D40)</f>
        <v>16425076.760000002</v>
      </c>
      <c r="E41" s="10">
        <f>SUM(E7:E40)</f>
        <v>4782510.2</v>
      </c>
      <c r="F41" s="11">
        <f>C41/D41</f>
        <v>0.70882874583290523</v>
      </c>
      <c r="G41" s="10">
        <f>SUM(G7:G40)</f>
        <v>12362379.98</v>
      </c>
      <c r="H41" s="10">
        <f>SUM(H7:H40)</f>
        <v>-719813.41999999969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2021-07-12T17:45:08Z</cp:lastPrinted>
  <dcterms:created xsi:type="dcterms:W3CDTF">2015-04-06T21:25:02Z</dcterms:created>
  <dcterms:modified xsi:type="dcterms:W3CDTF">2021-07-12T17:45:26Z</dcterms:modified>
</cp:coreProperties>
</file>