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UNE 2021 BOE MEETING\"/>
    </mc:Choice>
  </mc:AlternateContent>
  <bookViews>
    <workbookView xWindow="0" yWindow="0" windowWidth="19200" windowHeight="11460" firstSheet="1" activeTab="11"/>
  </bookViews>
  <sheets>
    <sheet name="Annual Summary" sheetId="1" r:id="rId1"/>
    <sheet name="July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" sheetId="1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h+Yrg0nWeCW7k49Z+ysnkvrcGnpQ=="/>
    </ext>
  </extLst>
</workbook>
</file>

<file path=xl/calcChain.xml><?xml version="1.0" encoding="utf-8"?>
<calcChain xmlns="http://schemas.openxmlformats.org/spreadsheetml/2006/main">
  <c r="H28" i="10" l="1"/>
  <c r="H40" i="6" l="1"/>
  <c r="I20" i="4" l="1"/>
  <c r="K20" i="4" s="1"/>
  <c r="H20" i="4"/>
  <c r="H21" i="5"/>
  <c r="I21" i="5" s="1"/>
  <c r="K21" i="5" s="1"/>
  <c r="H20" i="5"/>
  <c r="I20" i="5" s="1"/>
  <c r="K20" i="5" s="1"/>
  <c r="H19" i="5"/>
  <c r="I19" i="5" s="1"/>
  <c r="K19" i="5" s="1"/>
  <c r="D55" i="1"/>
  <c r="H53" i="13"/>
  <c r="I53" i="13" s="1"/>
  <c r="K53" i="13" s="1"/>
  <c r="M55" i="1" s="1"/>
  <c r="H53" i="12"/>
  <c r="I53" i="12" s="1"/>
  <c r="K53" i="12" s="1"/>
  <c r="L55" i="1" s="1"/>
  <c r="H53" i="11"/>
  <c r="I53" i="11" s="1"/>
  <c r="K53" i="11" s="1"/>
  <c r="K55" i="1" s="1"/>
  <c r="H53" i="10"/>
  <c r="I53" i="10" s="1"/>
  <c r="K53" i="10" s="1"/>
  <c r="J55" i="1" s="1"/>
  <c r="I53" i="9"/>
  <c r="K53" i="9" s="1"/>
  <c r="I55" i="1" s="1"/>
  <c r="H53" i="9"/>
  <c r="H53" i="8"/>
  <c r="I53" i="8" s="1"/>
  <c r="K53" i="8" s="1"/>
  <c r="H55" i="1" s="1"/>
  <c r="H53" i="7"/>
  <c r="I53" i="7" s="1"/>
  <c r="K53" i="7" s="1"/>
  <c r="G55" i="1" s="1"/>
  <c r="H53" i="6"/>
  <c r="I53" i="6" s="1"/>
  <c r="K53" i="6" s="1"/>
  <c r="F55" i="1" s="1"/>
  <c r="H53" i="5"/>
  <c r="I53" i="5" s="1"/>
  <c r="K53" i="5" s="1"/>
  <c r="E55" i="1" s="1"/>
  <c r="H53" i="4"/>
  <c r="I53" i="4" s="1"/>
  <c r="K53" i="4" s="1"/>
  <c r="H53" i="3"/>
  <c r="I53" i="3" s="1"/>
  <c r="K53" i="3" s="1"/>
  <c r="C55" i="1" s="1"/>
  <c r="H53" i="2"/>
  <c r="I53" i="2"/>
  <c r="K53" i="2" s="1"/>
  <c r="B55" i="1" s="1"/>
  <c r="L55" i="13" l="1"/>
  <c r="J55" i="13"/>
  <c r="G55" i="13"/>
  <c r="F55" i="13"/>
  <c r="L55" i="12"/>
  <c r="J55" i="12"/>
  <c r="G55" i="12"/>
  <c r="F55" i="12"/>
  <c r="L55" i="11"/>
  <c r="J55" i="11"/>
  <c r="G55" i="11"/>
  <c r="F55" i="11"/>
  <c r="L55" i="10"/>
  <c r="J55" i="10"/>
  <c r="G55" i="10"/>
  <c r="F55" i="10"/>
  <c r="L55" i="9"/>
  <c r="J55" i="9"/>
  <c r="G55" i="9"/>
  <c r="F55" i="9"/>
  <c r="L55" i="8"/>
  <c r="J55" i="8"/>
  <c r="G55" i="8"/>
  <c r="F55" i="8"/>
  <c r="L55" i="7"/>
  <c r="J55" i="7"/>
  <c r="G55" i="7"/>
  <c r="F55" i="7"/>
  <c r="L55" i="6"/>
  <c r="J55" i="6"/>
  <c r="G55" i="6"/>
  <c r="F55" i="6"/>
  <c r="L55" i="5"/>
  <c r="J55" i="5"/>
  <c r="G55" i="5"/>
  <c r="F55" i="5"/>
  <c r="L55" i="4"/>
  <c r="L4" i="4" s="1"/>
  <c r="J55" i="4"/>
  <c r="J4" i="4" s="1"/>
  <c r="G55" i="4"/>
  <c r="G4" i="4" s="1"/>
  <c r="F55" i="4"/>
  <c r="F4" i="4" s="1"/>
  <c r="L55" i="3"/>
  <c r="L4" i="3" s="1"/>
  <c r="J55" i="3"/>
  <c r="J4" i="3" s="1"/>
  <c r="G55" i="3"/>
  <c r="G4" i="3" s="1"/>
  <c r="F55" i="3"/>
  <c r="F4" i="3" s="1"/>
  <c r="F18" i="1"/>
  <c r="F21" i="1"/>
  <c r="M30" i="1"/>
  <c r="F38" i="1"/>
  <c r="F48" i="1"/>
  <c r="L56" i="1"/>
  <c r="E21" i="1"/>
  <c r="C25" i="1"/>
  <c r="L55" i="2"/>
  <c r="J55" i="2"/>
  <c r="J4" i="2" s="1"/>
  <c r="G55" i="2"/>
  <c r="F55" i="2"/>
  <c r="H54" i="13"/>
  <c r="I54" i="13" s="1"/>
  <c r="K54" i="13" s="1"/>
  <c r="M56" i="1" s="1"/>
  <c r="H52" i="13"/>
  <c r="I52" i="13" s="1"/>
  <c r="K52" i="13" s="1"/>
  <c r="M54" i="1" s="1"/>
  <c r="I51" i="13"/>
  <c r="K51" i="13" s="1"/>
  <c r="M53" i="1" s="1"/>
  <c r="H51" i="13"/>
  <c r="H50" i="13"/>
  <c r="I50" i="13" s="1"/>
  <c r="K50" i="13" s="1"/>
  <c r="M52" i="1" s="1"/>
  <c r="H49" i="13"/>
  <c r="I49" i="13" s="1"/>
  <c r="K49" i="13" s="1"/>
  <c r="M51" i="1" s="1"/>
  <c r="I48" i="13"/>
  <c r="K48" i="13" s="1"/>
  <c r="M50" i="1" s="1"/>
  <c r="H48" i="13"/>
  <c r="H47" i="13"/>
  <c r="I47" i="13" s="1"/>
  <c r="K47" i="13" s="1"/>
  <c r="M49" i="1" s="1"/>
  <c r="H46" i="13"/>
  <c r="I46" i="13" s="1"/>
  <c r="K46" i="13" s="1"/>
  <c r="M48" i="1" s="1"/>
  <c r="H45" i="13"/>
  <c r="I45" i="13" s="1"/>
  <c r="K45" i="13" s="1"/>
  <c r="M47" i="1" s="1"/>
  <c r="H44" i="13"/>
  <c r="I44" i="13" s="1"/>
  <c r="K44" i="13" s="1"/>
  <c r="M46" i="1" s="1"/>
  <c r="H43" i="13"/>
  <c r="I43" i="13" s="1"/>
  <c r="K43" i="13" s="1"/>
  <c r="M45" i="1" s="1"/>
  <c r="H42" i="13"/>
  <c r="I42" i="13" s="1"/>
  <c r="K42" i="13" s="1"/>
  <c r="M44" i="1" s="1"/>
  <c r="H41" i="13"/>
  <c r="I41" i="13" s="1"/>
  <c r="K41" i="13" s="1"/>
  <c r="M43" i="1" s="1"/>
  <c r="I40" i="13"/>
  <c r="K40" i="13" s="1"/>
  <c r="M42" i="1" s="1"/>
  <c r="H40" i="13"/>
  <c r="H39" i="13"/>
  <c r="I39" i="13" s="1"/>
  <c r="K39" i="13" s="1"/>
  <c r="M41" i="1" s="1"/>
  <c r="H38" i="13"/>
  <c r="I38" i="13" s="1"/>
  <c r="K38" i="13" s="1"/>
  <c r="M40" i="1" s="1"/>
  <c r="H37" i="13"/>
  <c r="I37" i="13" s="1"/>
  <c r="K37" i="13" s="1"/>
  <c r="M39" i="1" s="1"/>
  <c r="H36" i="13"/>
  <c r="I36" i="13" s="1"/>
  <c r="K36" i="13" s="1"/>
  <c r="M38" i="1" s="1"/>
  <c r="H35" i="13"/>
  <c r="I35" i="13" s="1"/>
  <c r="K35" i="13" s="1"/>
  <c r="M37" i="1" s="1"/>
  <c r="H34" i="13"/>
  <c r="I34" i="13" s="1"/>
  <c r="K34" i="13" s="1"/>
  <c r="M36" i="1" s="1"/>
  <c r="H33" i="13"/>
  <c r="I33" i="13" s="1"/>
  <c r="K33" i="13" s="1"/>
  <c r="M35" i="1" s="1"/>
  <c r="H32" i="13"/>
  <c r="I32" i="13" s="1"/>
  <c r="K32" i="13" s="1"/>
  <c r="M34" i="1" s="1"/>
  <c r="H31" i="13"/>
  <c r="I31" i="13" s="1"/>
  <c r="K31" i="13" s="1"/>
  <c r="M33" i="1" s="1"/>
  <c r="H30" i="13"/>
  <c r="I30" i="13" s="1"/>
  <c r="K30" i="13" s="1"/>
  <c r="M32" i="1" s="1"/>
  <c r="H29" i="13"/>
  <c r="I29" i="13" s="1"/>
  <c r="K29" i="13" s="1"/>
  <c r="M31" i="1" s="1"/>
  <c r="I28" i="13"/>
  <c r="K28" i="13" s="1"/>
  <c r="H28" i="13"/>
  <c r="I27" i="13"/>
  <c r="K27" i="13" s="1"/>
  <c r="M29" i="1" s="1"/>
  <c r="H27" i="13"/>
  <c r="H26" i="13"/>
  <c r="I26" i="13" s="1"/>
  <c r="K26" i="13" s="1"/>
  <c r="M28" i="1" s="1"/>
  <c r="H25" i="13"/>
  <c r="I25" i="13" s="1"/>
  <c r="K25" i="13" s="1"/>
  <c r="M27" i="1" s="1"/>
  <c r="H24" i="13"/>
  <c r="I24" i="13" s="1"/>
  <c r="K24" i="13" s="1"/>
  <c r="M26" i="1" s="1"/>
  <c r="H23" i="13"/>
  <c r="I23" i="13" s="1"/>
  <c r="K23" i="13" s="1"/>
  <c r="M25" i="1" s="1"/>
  <c r="H22" i="13"/>
  <c r="I22" i="13" s="1"/>
  <c r="K22" i="13" s="1"/>
  <c r="M24" i="1" s="1"/>
  <c r="H21" i="13"/>
  <c r="I21" i="13" s="1"/>
  <c r="K21" i="13" s="1"/>
  <c r="M23" i="1" s="1"/>
  <c r="I20" i="13"/>
  <c r="K20" i="13" s="1"/>
  <c r="M22" i="1" s="1"/>
  <c r="H20" i="13"/>
  <c r="I19" i="13"/>
  <c r="K19" i="13" s="1"/>
  <c r="M21" i="1" s="1"/>
  <c r="H19" i="13"/>
  <c r="H18" i="13"/>
  <c r="I18" i="13" s="1"/>
  <c r="K18" i="13" s="1"/>
  <c r="M20" i="1" s="1"/>
  <c r="H17" i="13"/>
  <c r="I17" i="13" s="1"/>
  <c r="K17" i="13" s="1"/>
  <c r="M19" i="1" s="1"/>
  <c r="I16" i="13"/>
  <c r="K16" i="13" s="1"/>
  <c r="M18" i="1" s="1"/>
  <c r="H16" i="13"/>
  <c r="H15" i="13"/>
  <c r="I15" i="13" s="1"/>
  <c r="K15" i="13" s="1"/>
  <c r="M17" i="1" s="1"/>
  <c r="H14" i="13"/>
  <c r="H13" i="13"/>
  <c r="I13" i="13" s="1"/>
  <c r="H12" i="13"/>
  <c r="I12" i="13" s="1"/>
  <c r="K12" i="13" s="1"/>
  <c r="M14" i="1" s="1"/>
  <c r="H11" i="13"/>
  <c r="I11" i="13" s="1"/>
  <c r="K11" i="13" s="1"/>
  <c r="M13" i="1" s="1"/>
  <c r="H10" i="13"/>
  <c r="I10" i="13" s="1"/>
  <c r="K10" i="13" s="1"/>
  <c r="M12" i="1" s="1"/>
  <c r="H9" i="13"/>
  <c r="I9" i="13" s="1"/>
  <c r="K9" i="13" s="1"/>
  <c r="M11" i="1" s="1"/>
  <c r="I8" i="13"/>
  <c r="K8" i="13" s="1"/>
  <c r="M10" i="1" s="1"/>
  <c r="H8" i="13"/>
  <c r="H55" i="13" s="1"/>
  <c r="L4" i="13"/>
  <c r="K4" i="13"/>
  <c r="J4" i="13"/>
  <c r="I4" i="13"/>
  <c r="H4" i="13"/>
  <c r="G4" i="13"/>
  <c r="F4" i="13"/>
  <c r="L2" i="13"/>
  <c r="H54" i="12"/>
  <c r="I54" i="12" s="1"/>
  <c r="K54" i="12" s="1"/>
  <c r="H52" i="12"/>
  <c r="I52" i="12" s="1"/>
  <c r="K52" i="12" s="1"/>
  <c r="L54" i="1" s="1"/>
  <c r="H51" i="12"/>
  <c r="I51" i="12" s="1"/>
  <c r="K51" i="12" s="1"/>
  <c r="L53" i="1" s="1"/>
  <c r="I50" i="12"/>
  <c r="K50" i="12" s="1"/>
  <c r="L52" i="1" s="1"/>
  <c r="H50" i="12"/>
  <c r="H49" i="12"/>
  <c r="I49" i="12" s="1"/>
  <c r="K49" i="12" s="1"/>
  <c r="L51" i="1" s="1"/>
  <c r="H48" i="12"/>
  <c r="I48" i="12" s="1"/>
  <c r="K48" i="12" s="1"/>
  <c r="L50" i="1" s="1"/>
  <c r="H47" i="12"/>
  <c r="I47" i="12" s="1"/>
  <c r="K47" i="12" s="1"/>
  <c r="L49" i="1" s="1"/>
  <c r="H46" i="12"/>
  <c r="I46" i="12" s="1"/>
  <c r="K46" i="12" s="1"/>
  <c r="L48" i="1" s="1"/>
  <c r="H45" i="12"/>
  <c r="I45" i="12" s="1"/>
  <c r="K45" i="12" s="1"/>
  <c r="L47" i="1" s="1"/>
  <c r="I44" i="12"/>
  <c r="K44" i="12" s="1"/>
  <c r="L46" i="1" s="1"/>
  <c r="H44" i="12"/>
  <c r="I43" i="12"/>
  <c r="K43" i="12" s="1"/>
  <c r="L45" i="1" s="1"/>
  <c r="H43" i="12"/>
  <c r="H42" i="12"/>
  <c r="I42" i="12" s="1"/>
  <c r="K42" i="12" s="1"/>
  <c r="L44" i="1" s="1"/>
  <c r="H41" i="12"/>
  <c r="I41" i="12" s="1"/>
  <c r="K41" i="12" s="1"/>
  <c r="L43" i="1" s="1"/>
  <c r="H40" i="12"/>
  <c r="I40" i="12" s="1"/>
  <c r="K40" i="12" s="1"/>
  <c r="L42" i="1" s="1"/>
  <c r="H39" i="12"/>
  <c r="I39" i="12" s="1"/>
  <c r="K39" i="12" s="1"/>
  <c r="L41" i="1" s="1"/>
  <c r="H38" i="12"/>
  <c r="I38" i="12" s="1"/>
  <c r="K38" i="12" s="1"/>
  <c r="L40" i="1" s="1"/>
  <c r="H37" i="12"/>
  <c r="I37" i="12" s="1"/>
  <c r="K37" i="12" s="1"/>
  <c r="L39" i="1" s="1"/>
  <c r="H36" i="12"/>
  <c r="I36" i="12" s="1"/>
  <c r="K36" i="12" s="1"/>
  <c r="L38" i="1" s="1"/>
  <c r="H35" i="12"/>
  <c r="I35" i="12" s="1"/>
  <c r="K35" i="12" s="1"/>
  <c r="L37" i="1" s="1"/>
  <c r="H34" i="12"/>
  <c r="I34" i="12" s="1"/>
  <c r="K34" i="12" s="1"/>
  <c r="L36" i="1" s="1"/>
  <c r="H33" i="12"/>
  <c r="I33" i="12" s="1"/>
  <c r="K33" i="12" s="1"/>
  <c r="L35" i="1" s="1"/>
  <c r="H32" i="12"/>
  <c r="I32" i="12" s="1"/>
  <c r="K32" i="12" s="1"/>
  <c r="L34" i="1" s="1"/>
  <c r="H31" i="12"/>
  <c r="I31" i="12" s="1"/>
  <c r="K31" i="12" s="1"/>
  <c r="L33" i="1" s="1"/>
  <c r="H30" i="12"/>
  <c r="I30" i="12" s="1"/>
  <c r="K30" i="12" s="1"/>
  <c r="L32" i="1" s="1"/>
  <c r="H29" i="12"/>
  <c r="I29" i="12" s="1"/>
  <c r="K29" i="12" s="1"/>
  <c r="L31" i="1" s="1"/>
  <c r="I28" i="12"/>
  <c r="K28" i="12" s="1"/>
  <c r="L30" i="1" s="1"/>
  <c r="H28" i="12"/>
  <c r="I27" i="12"/>
  <c r="K27" i="12" s="1"/>
  <c r="L29" i="1" s="1"/>
  <c r="H27" i="12"/>
  <c r="H26" i="12"/>
  <c r="I26" i="12" s="1"/>
  <c r="K26" i="12" s="1"/>
  <c r="L28" i="1" s="1"/>
  <c r="H25" i="12"/>
  <c r="I25" i="12" s="1"/>
  <c r="K25" i="12" s="1"/>
  <c r="L27" i="1" s="1"/>
  <c r="H24" i="12"/>
  <c r="I24" i="12" s="1"/>
  <c r="K24" i="12" s="1"/>
  <c r="L26" i="1" s="1"/>
  <c r="H23" i="12"/>
  <c r="I23" i="12" s="1"/>
  <c r="K23" i="12" s="1"/>
  <c r="L25" i="1" s="1"/>
  <c r="I22" i="12"/>
  <c r="K22" i="12" s="1"/>
  <c r="L24" i="1" s="1"/>
  <c r="H22" i="12"/>
  <c r="H21" i="12"/>
  <c r="I21" i="12" s="1"/>
  <c r="K21" i="12" s="1"/>
  <c r="L23" i="1" s="1"/>
  <c r="H20" i="12"/>
  <c r="I20" i="12" s="1"/>
  <c r="K20" i="12" s="1"/>
  <c r="L22" i="1" s="1"/>
  <c r="I19" i="12"/>
  <c r="K19" i="12" s="1"/>
  <c r="L21" i="1" s="1"/>
  <c r="H19" i="12"/>
  <c r="I18" i="12"/>
  <c r="K18" i="12" s="1"/>
  <c r="L20" i="1" s="1"/>
  <c r="H18" i="12"/>
  <c r="H17" i="12"/>
  <c r="I17" i="12" s="1"/>
  <c r="K17" i="12" s="1"/>
  <c r="L19" i="1" s="1"/>
  <c r="H16" i="12"/>
  <c r="I16" i="12" s="1"/>
  <c r="K16" i="12" s="1"/>
  <c r="L18" i="1" s="1"/>
  <c r="H15" i="12"/>
  <c r="I15" i="12" s="1"/>
  <c r="K15" i="12" s="1"/>
  <c r="L17" i="1" s="1"/>
  <c r="I14" i="12"/>
  <c r="K14" i="12" s="1"/>
  <c r="L16" i="1" s="1"/>
  <c r="H14" i="12"/>
  <c r="H13" i="12"/>
  <c r="H12" i="12"/>
  <c r="I12" i="12" s="1"/>
  <c r="K12" i="12" s="1"/>
  <c r="L14" i="1" s="1"/>
  <c r="H11" i="12"/>
  <c r="I11" i="12" s="1"/>
  <c r="K11" i="12" s="1"/>
  <c r="L13" i="1" s="1"/>
  <c r="H10" i="12"/>
  <c r="I10" i="12" s="1"/>
  <c r="K10" i="12" s="1"/>
  <c r="L12" i="1" s="1"/>
  <c r="H9" i="12"/>
  <c r="I9" i="12" s="1"/>
  <c r="K9" i="12" s="1"/>
  <c r="L11" i="1" s="1"/>
  <c r="H8" i="12"/>
  <c r="I8" i="12" s="1"/>
  <c r="K8" i="12" s="1"/>
  <c r="L10" i="1" s="1"/>
  <c r="L4" i="12"/>
  <c r="K4" i="12"/>
  <c r="J4" i="12"/>
  <c r="I4" i="12"/>
  <c r="H4" i="12"/>
  <c r="G4" i="12"/>
  <c r="F4" i="12"/>
  <c r="L2" i="12"/>
  <c r="I54" i="11"/>
  <c r="K54" i="11" s="1"/>
  <c r="K56" i="1" s="1"/>
  <c r="H54" i="11"/>
  <c r="H52" i="11"/>
  <c r="I52" i="11" s="1"/>
  <c r="K52" i="11" s="1"/>
  <c r="K54" i="1" s="1"/>
  <c r="H51" i="11"/>
  <c r="I51" i="11" s="1"/>
  <c r="K51" i="11" s="1"/>
  <c r="K53" i="1" s="1"/>
  <c r="H50" i="11"/>
  <c r="I50" i="11" s="1"/>
  <c r="K50" i="11" s="1"/>
  <c r="K52" i="1" s="1"/>
  <c r="H49" i="11"/>
  <c r="I49" i="11" s="1"/>
  <c r="K49" i="11" s="1"/>
  <c r="K51" i="1" s="1"/>
  <c r="H48" i="11"/>
  <c r="I48" i="11" s="1"/>
  <c r="K48" i="11" s="1"/>
  <c r="K50" i="1" s="1"/>
  <c r="I47" i="11"/>
  <c r="K47" i="11" s="1"/>
  <c r="K49" i="1" s="1"/>
  <c r="H47" i="11"/>
  <c r="H46" i="11"/>
  <c r="I46" i="11" s="1"/>
  <c r="K46" i="11" s="1"/>
  <c r="K48" i="1" s="1"/>
  <c r="I45" i="11"/>
  <c r="K45" i="11" s="1"/>
  <c r="K47" i="1" s="1"/>
  <c r="H45" i="11"/>
  <c r="H44" i="11"/>
  <c r="I44" i="11" s="1"/>
  <c r="K44" i="11" s="1"/>
  <c r="K46" i="1" s="1"/>
  <c r="H43" i="11"/>
  <c r="I43" i="11" s="1"/>
  <c r="K43" i="11" s="1"/>
  <c r="K45" i="1" s="1"/>
  <c r="H42" i="11"/>
  <c r="I42" i="11" s="1"/>
  <c r="K42" i="11" s="1"/>
  <c r="K44" i="1" s="1"/>
  <c r="H41" i="11"/>
  <c r="I41" i="11" s="1"/>
  <c r="K41" i="11" s="1"/>
  <c r="K43" i="1" s="1"/>
  <c r="H40" i="11"/>
  <c r="I40" i="11" s="1"/>
  <c r="K40" i="11" s="1"/>
  <c r="K42" i="1" s="1"/>
  <c r="I39" i="11"/>
  <c r="K39" i="11" s="1"/>
  <c r="K41" i="1" s="1"/>
  <c r="H39" i="11"/>
  <c r="I38" i="11"/>
  <c r="K38" i="11" s="1"/>
  <c r="K40" i="1" s="1"/>
  <c r="H38" i="11"/>
  <c r="I37" i="11"/>
  <c r="K37" i="11" s="1"/>
  <c r="K39" i="1" s="1"/>
  <c r="H37" i="11"/>
  <c r="H36" i="11"/>
  <c r="I36" i="11" s="1"/>
  <c r="K36" i="11" s="1"/>
  <c r="K38" i="1" s="1"/>
  <c r="H35" i="11"/>
  <c r="I35" i="11" s="1"/>
  <c r="K35" i="11" s="1"/>
  <c r="K37" i="1" s="1"/>
  <c r="H34" i="11"/>
  <c r="I34" i="11" s="1"/>
  <c r="K34" i="11" s="1"/>
  <c r="K36" i="1" s="1"/>
  <c r="I33" i="11"/>
  <c r="K33" i="11" s="1"/>
  <c r="K35" i="1" s="1"/>
  <c r="H33" i="11"/>
  <c r="H32" i="11"/>
  <c r="I32" i="11" s="1"/>
  <c r="K32" i="11" s="1"/>
  <c r="K34" i="1" s="1"/>
  <c r="H31" i="11"/>
  <c r="I31" i="11" s="1"/>
  <c r="K31" i="11" s="1"/>
  <c r="K33" i="1" s="1"/>
  <c r="H30" i="11"/>
  <c r="I30" i="11" s="1"/>
  <c r="K30" i="11" s="1"/>
  <c r="K32" i="1" s="1"/>
  <c r="H29" i="11"/>
  <c r="I29" i="11" s="1"/>
  <c r="K29" i="11" s="1"/>
  <c r="K31" i="1" s="1"/>
  <c r="H28" i="11"/>
  <c r="I28" i="11" s="1"/>
  <c r="K28" i="11" s="1"/>
  <c r="K30" i="1" s="1"/>
  <c r="H27" i="11"/>
  <c r="I27" i="11" s="1"/>
  <c r="K27" i="11" s="1"/>
  <c r="K29" i="1" s="1"/>
  <c r="H26" i="11"/>
  <c r="I26" i="11" s="1"/>
  <c r="K26" i="11" s="1"/>
  <c r="K28" i="1" s="1"/>
  <c r="H25" i="11"/>
  <c r="I25" i="11" s="1"/>
  <c r="K25" i="11" s="1"/>
  <c r="K27" i="1" s="1"/>
  <c r="H24" i="11"/>
  <c r="I24" i="11" s="1"/>
  <c r="K24" i="11" s="1"/>
  <c r="K26" i="1" s="1"/>
  <c r="I23" i="11"/>
  <c r="K23" i="11" s="1"/>
  <c r="K25" i="1" s="1"/>
  <c r="H23" i="11"/>
  <c r="H22" i="11"/>
  <c r="I22" i="11" s="1"/>
  <c r="K22" i="11" s="1"/>
  <c r="K24" i="1" s="1"/>
  <c r="H21" i="11"/>
  <c r="I21" i="11" s="1"/>
  <c r="K21" i="11" s="1"/>
  <c r="K23" i="1" s="1"/>
  <c r="H20" i="11"/>
  <c r="I20" i="11" s="1"/>
  <c r="K20" i="11" s="1"/>
  <c r="K22" i="1" s="1"/>
  <c r="H19" i="11"/>
  <c r="I19" i="11" s="1"/>
  <c r="K19" i="11" s="1"/>
  <c r="K21" i="1" s="1"/>
  <c r="H18" i="11"/>
  <c r="I18" i="11" s="1"/>
  <c r="K18" i="11" s="1"/>
  <c r="K20" i="1" s="1"/>
  <c r="H17" i="11"/>
  <c r="I17" i="11" s="1"/>
  <c r="K17" i="11" s="1"/>
  <c r="K19" i="1" s="1"/>
  <c r="H16" i="11"/>
  <c r="I16" i="11" s="1"/>
  <c r="K16" i="11" s="1"/>
  <c r="K18" i="1" s="1"/>
  <c r="H15" i="11"/>
  <c r="I15" i="11" s="1"/>
  <c r="K15" i="11" s="1"/>
  <c r="K17" i="1" s="1"/>
  <c r="I14" i="11"/>
  <c r="K14" i="11" s="1"/>
  <c r="K16" i="1" s="1"/>
  <c r="H14" i="11"/>
  <c r="I13" i="11"/>
  <c r="H13" i="11"/>
  <c r="H12" i="11"/>
  <c r="I12" i="11" s="1"/>
  <c r="K12" i="11" s="1"/>
  <c r="K14" i="1" s="1"/>
  <c r="H11" i="11"/>
  <c r="I11" i="11" s="1"/>
  <c r="K11" i="11" s="1"/>
  <c r="K13" i="1" s="1"/>
  <c r="H10" i="11"/>
  <c r="I10" i="11" s="1"/>
  <c r="K10" i="11" s="1"/>
  <c r="K12" i="1" s="1"/>
  <c r="H9" i="11"/>
  <c r="I9" i="11" s="1"/>
  <c r="K9" i="11" s="1"/>
  <c r="K11" i="1" s="1"/>
  <c r="H8" i="11"/>
  <c r="I8" i="11" s="1"/>
  <c r="K8" i="11" s="1"/>
  <c r="K10" i="1" s="1"/>
  <c r="L4" i="11"/>
  <c r="K4" i="11"/>
  <c r="J4" i="11"/>
  <c r="I4" i="11"/>
  <c r="H4" i="11"/>
  <c r="G4" i="11"/>
  <c r="F4" i="11"/>
  <c r="L2" i="11"/>
  <c r="H54" i="10"/>
  <c r="I54" i="10" s="1"/>
  <c r="K54" i="10" s="1"/>
  <c r="J56" i="1" s="1"/>
  <c r="I52" i="10"/>
  <c r="K52" i="10" s="1"/>
  <c r="J54" i="1" s="1"/>
  <c r="H52" i="10"/>
  <c r="H51" i="10"/>
  <c r="I51" i="10" s="1"/>
  <c r="K51" i="10" s="1"/>
  <c r="J53" i="1" s="1"/>
  <c r="H50" i="10"/>
  <c r="I50" i="10" s="1"/>
  <c r="K50" i="10" s="1"/>
  <c r="J52" i="1" s="1"/>
  <c r="H49" i="10"/>
  <c r="I49" i="10" s="1"/>
  <c r="K49" i="10" s="1"/>
  <c r="J51" i="1" s="1"/>
  <c r="I48" i="10"/>
  <c r="K48" i="10" s="1"/>
  <c r="J50" i="1" s="1"/>
  <c r="H48" i="10"/>
  <c r="H47" i="10"/>
  <c r="I47" i="10" s="1"/>
  <c r="K47" i="10" s="1"/>
  <c r="J49" i="1" s="1"/>
  <c r="H46" i="10"/>
  <c r="I46" i="10" s="1"/>
  <c r="K46" i="10" s="1"/>
  <c r="J48" i="1" s="1"/>
  <c r="H45" i="10"/>
  <c r="I45" i="10" s="1"/>
  <c r="K45" i="10" s="1"/>
  <c r="J47" i="1" s="1"/>
  <c r="H44" i="10"/>
  <c r="I44" i="10" s="1"/>
  <c r="K44" i="10" s="1"/>
  <c r="J46" i="1" s="1"/>
  <c r="H43" i="10"/>
  <c r="I43" i="10" s="1"/>
  <c r="K43" i="10" s="1"/>
  <c r="J45" i="1" s="1"/>
  <c r="H42" i="10"/>
  <c r="I42" i="10" s="1"/>
  <c r="K42" i="10" s="1"/>
  <c r="J44" i="1" s="1"/>
  <c r="H41" i="10"/>
  <c r="I41" i="10" s="1"/>
  <c r="K41" i="10" s="1"/>
  <c r="J43" i="1" s="1"/>
  <c r="H40" i="10"/>
  <c r="I40" i="10" s="1"/>
  <c r="K40" i="10" s="1"/>
  <c r="J42" i="1" s="1"/>
  <c r="H39" i="10"/>
  <c r="I39" i="10" s="1"/>
  <c r="K39" i="10" s="1"/>
  <c r="J41" i="1" s="1"/>
  <c r="H38" i="10"/>
  <c r="I38" i="10" s="1"/>
  <c r="K38" i="10" s="1"/>
  <c r="J40" i="1" s="1"/>
  <c r="H37" i="10"/>
  <c r="I37" i="10" s="1"/>
  <c r="K37" i="10" s="1"/>
  <c r="J39" i="1" s="1"/>
  <c r="I36" i="10"/>
  <c r="K36" i="10" s="1"/>
  <c r="J38" i="1" s="1"/>
  <c r="H36" i="10"/>
  <c r="I35" i="10"/>
  <c r="K35" i="10" s="1"/>
  <c r="J37" i="1" s="1"/>
  <c r="H35" i="10"/>
  <c r="H34" i="10"/>
  <c r="I34" i="10" s="1"/>
  <c r="K34" i="10" s="1"/>
  <c r="J36" i="1" s="1"/>
  <c r="H33" i="10"/>
  <c r="I33" i="10" s="1"/>
  <c r="K33" i="10" s="1"/>
  <c r="J35" i="1" s="1"/>
  <c r="H32" i="10"/>
  <c r="I32" i="10" s="1"/>
  <c r="K32" i="10" s="1"/>
  <c r="J34" i="1" s="1"/>
  <c r="H31" i="10"/>
  <c r="I31" i="10" s="1"/>
  <c r="K31" i="10" s="1"/>
  <c r="J33" i="1" s="1"/>
  <c r="H30" i="10"/>
  <c r="I30" i="10" s="1"/>
  <c r="K30" i="10" s="1"/>
  <c r="J32" i="1" s="1"/>
  <c r="H29" i="10"/>
  <c r="I29" i="10" s="1"/>
  <c r="K29" i="10" s="1"/>
  <c r="J31" i="1" s="1"/>
  <c r="I28" i="10"/>
  <c r="K28" i="10" s="1"/>
  <c r="J30" i="1" s="1"/>
  <c r="H27" i="10"/>
  <c r="I27" i="10" s="1"/>
  <c r="K27" i="10" s="1"/>
  <c r="J29" i="1" s="1"/>
  <c r="H26" i="10"/>
  <c r="I26" i="10" s="1"/>
  <c r="K26" i="10" s="1"/>
  <c r="J28" i="1" s="1"/>
  <c r="H25" i="10"/>
  <c r="I25" i="10" s="1"/>
  <c r="K25" i="10" s="1"/>
  <c r="J27" i="1" s="1"/>
  <c r="I24" i="10"/>
  <c r="K24" i="10" s="1"/>
  <c r="J26" i="1" s="1"/>
  <c r="H24" i="10"/>
  <c r="H23" i="10"/>
  <c r="I23" i="10" s="1"/>
  <c r="K23" i="10" s="1"/>
  <c r="J25" i="1" s="1"/>
  <c r="H22" i="10"/>
  <c r="I22" i="10" s="1"/>
  <c r="K22" i="10" s="1"/>
  <c r="J24" i="1" s="1"/>
  <c r="H21" i="10"/>
  <c r="I21" i="10" s="1"/>
  <c r="K21" i="10" s="1"/>
  <c r="J23" i="1" s="1"/>
  <c r="H20" i="10"/>
  <c r="I20" i="10" s="1"/>
  <c r="K20" i="10" s="1"/>
  <c r="J22" i="1" s="1"/>
  <c r="H19" i="10"/>
  <c r="I19" i="10" s="1"/>
  <c r="K19" i="10" s="1"/>
  <c r="J21" i="1" s="1"/>
  <c r="I18" i="10"/>
  <c r="K18" i="10" s="1"/>
  <c r="J20" i="1" s="1"/>
  <c r="H18" i="10"/>
  <c r="I17" i="10"/>
  <c r="K17" i="10" s="1"/>
  <c r="J19" i="1" s="1"/>
  <c r="H17" i="10"/>
  <c r="H16" i="10"/>
  <c r="I16" i="10" s="1"/>
  <c r="K16" i="10" s="1"/>
  <c r="J18" i="1" s="1"/>
  <c r="H15" i="10"/>
  <c r="I15" i="10" s="1"/>
  <c r="K15" i="10" s="1"/>
  <c r="J17" i="1" s="1"/>
  <c r="H14" i="10"/>
  <c r="I14" i="10" s="1"/>
  <c r="K14" i="10" s="1"/>
  <c r="J16" i="1" s="1"/>
  <c r="H13" i="10"/>
  <c r="H12" i="10"/>
  <c r="I12" i="10" s="1"/>
  <c r="K12" i="10" s="1"/>
  <c r="J14" i="1" s="1"/>
  <c r="H11" i="10"/>
  <c r="I11" i="10" s="1"/>
  <c r="K11" i="10" s="1"/>
  <c r="J13" i="1" s="1"/>
  <c r="I10" i="10"/>
  <c r="K10" i="10" s="1"/>
  <c r="J12" i="1" s="1"/>
  <c r="H10" i="10"/>
  <c r="I9" i="10"/>
  <c r="K9" i="10" s="1"/>
  <c r="H9" i="10"/>
  <c r="H8" i="10"/>
  <c r="I8" i="10" s="1"/>
  <c r="K8" i="10" s="1"/>
  <c r="J10" i="1" s="1"/>
  <c r="L4" i="10"/>
  <c r="K4" i="10"/>
  <c r="J4" i="10"/>
  <c r="I4" i="10"/>
  <c r="H4" i="10"/>
  <c r="G4" i="10"/>
  <c r="F4" i="10"/>
  <c r="L2" i="10"/>
  <c r="H54" i="9"/>
  <c r="I54" i="9" s="1"/>
  <c r="K54" i="9" s="1"/>
  <c r="I56" i="1" s="1"/>
  <c r="K52" i="9"/>
  <c r="I54" i="1" s="1"/>
  <c r="I52" i="9"/>
  <c r="H52" i="9"/>
  <c r="I51" i="9"/>
  <c r="K51" i="9" s="1"/>
  <c r="I53" i="1" s="1"/>
  <c r="H51" i="9"/>
  <c r="H50" i="9"/>
  <c r="I50" i="9" s="1"/>
  <c r="K50" i="9" s="1"/>
  <c r="I52" i="1" s="1"/>
  <c r="H49" i="9"/>
  <c r="I49" i="9" s="1"/>
  <c r="K49" i="9" s="1"/>
  <c r="I51" i="1" s="1"/>
  <c r="K48" i="9"/>
  <c r="I50" i="1" s="1"/>
  <c r="H48" i="9"/>
  <c r="I48" i="9" s="1"/>
  <c r="I47" i="9"/>
  <c r="K47" i="9" s="1"/>
  <c r="I49" i="1" s="1"/>
  <c r="H47" i="9"/>
  <c r="H46" i="9"/>
  <c r="I46" i="9" s="1"/>
  <c r="K46" i="9" s="1"/>
  <c r="I48" i="1" s="1"/>
  <c r="H45" i="9"/>
  <c r="I45" i="9" s="1"/>
  <c r="K45" i="9" s="1"/>
  <c r="I47" i="1" s="1"/>
  <c r="H44" i="9"/>
  <c r="I44" i="9" s="1"/>
  <c r="K44" i="9" s="1"/>
  <c r="I46" i="1" s="1"/>
  <c r="I43" i="9"/>
  <c r="K43" i="9" s="1"/>
  <c r="I45" i="1" s="1"/>
  <c r="H43" i="9"/>
  <c r="H42" i="9"/>
  <c r="I42" i="9" s="1"/>
  <c r="K42" i="9" s="1"/>
  <c r="I44" i="1" s="1"/>
  <c r="H41" i="9"/>
  <c r="I41" i="9" s="1"/>
  <c r="K41" i="9" s="1"/>
  <c r="I43" i="1" s="1"/>
  <c r="H40" i="9"/>
  <c r="I40" i="9" s="1"/>
  <c r="K40" i="9" s="1"/>
  <c r="I42" i="1" s="1"/>
  <c r="H39" i="9"/>
  <c r="I39" i="9" s="1"/>
  <c r="K39" i="9" s="1"/>
  <c r="I41" i="1" s="1"/>
  <c r="H38" i="9"/>
  <c r="I38" i="9" s="1"/>
  <c r="K38" i="9" s="1"/>
  <c r="I40" i="1" s="1"/>
  <c r="I37" i="9"/>
  <c r="K37" i="9" s="1"/>
  <c r="I39" i="1" s="1"/>
  <c r="H37" i="9"/>
  <c r="H36" i="9"/>
  <c r="I36" i="9" s="1"/>
  <c r="K36" i="9" s="1"/>
  <c r="I38" i="1" s="1"/>
  <c r="H35" i="9"/>
  <c r="I35" i="9" s="1"/>
  <c r="K35" i="9" s="1"/>
  <c r="I37" i="1" s="1"/>
  <c r="H34" i="9"/>
  <c r="I34" i="9" s="1"/>
  <c r="K34" i="9" s="1"/>
  <c r="I36" i="1" s="1"/>
  <c r="H33" i="9"/>
  <c r="I33" i="9" s="1"/>
  <c r="K33" i="9" s="1"/>
  <c r="I35" i="1" s="1"/>
  <c r="H32" i="9"/>
  <c r="I32" i="9" s="1"/>
  <c r="K32" i="9" s="1"/>
  <c r="I34" i="1" s="1"/>
  <c r="H31" i="9"/>
  <c r="I31" i="9" s="1"/>
  <c r="K31" i="9" s="1"/>
  <c r="I33" i="1" s="1"/>
  <c r="H30" i="9"/>
  <c r="I30" i="9" s="1"/>
  <c r="K30" i="9" s="1"/>
  <c r="I32" i="1" s="1"/>
  <c r="H29" i="9"/>
  <c r="I29" i="9" s="1"/>
  <c r="K29" i="9" s="1"/>
  <c r="I31" i="1" s="1"/>
  <c r="H28" i="9"/>
  <c r="I28" i="9" s="1"/>
  <c r="K28" i="9" s="1"/>
  <c r="I30" i="1" s="1"/>
  <c r="H27" i="9"/>
  <c r="I27" i="9" s="1"/>
  <c r="K27" i="9" s="1"/>
  <c r="I29" i="1" s="1"/>
  <c r="K26" i="9"/>
  <c r="I28" i="1" s="1"/>
  <c r="H26" i="9"/>
  <c r="I26" i="9" s="1"/>
  <c r="H25" i="9"/>
  <c r="I25" i="9" s="1"/>
  <c r="K25" i="9" s="1"/>
  <c r="I27" i="1" s="1"/>
  <c r="H24" i="9"/>
  <c r="I24" i="9" s="1"/>
  <c r="K24" i="9" s="1"/>
  <c r="I26" i="1" s="1"/>
  <c r="I23" i="9"/>
  <c r="K23" i="9" s="1"/>
  <c r="I25" i="1" s="1"/>
  <c r="H23" i="9"/>
  <c r="I22" i="9"/>
  <c r="K22" i="9" s="1"/>
  <c r="I24" i="1" s="1"/>
  <c r="H22" i="9"/>
  <c r="I21" i="9"/>
  <c r="K21" i="9" s="1"/>
  <c r="I23" i="1" s="1"/>
  <c r="H21" i="9"/>
  <c r="I20" i="9"/>
  <c r="K20" i="9" s="1"/>
  <c r="I22" i="1" s="1"/>
  <c r="H20" i="9"/>
  <c r="I19" i="9"/>
  <c r="K19" i="9" s="1"/>
  <c r="I21" i="1" s="1"/>
  <c r="H19" i="9"/>
  <c r="H18" i="9"/>
  <c r="I18" i="9" s="1"/>
  <c r="K18" i="9" s="1"/>
  <c r="I20" i="1" s="1"/>
  <c r="H17" i="9"/>
  <c r="I17" i="9" s="1"/>
  <c r="K17" i="9" s="1"/>
  <c r="I19" i="1" s="1"/>
  <c r="H16" i="9"/>
  <c r="I16" i="9" s="1"/>
  <c r="K16" i="9" s="1"/>
  <c r="I18" i="1" s="1"/>
  <c r="H15" i="9"/>
  <c r="I15" i="9" s="1"/>
  <c r="K15" i="9" s="1"/>
  <c r="I17" i="1" s="1"/>
  <c r="I14" i="9"/>
  <c r="K14" i="9" s="1"/>
  <c r="I16" i="1" s="1"/>
  <c r="H14" i="9"/>
  <c r="I13" i="9"/>
  <c r="H13" i="9"/>
  <c r="H12" i="9"/>
  <c r="I12" i="9" s="1"/>
  <c r="K12" i="9" s="1"/>
  <c r="I14" i="1" s="1"/>
  <c r="H11" i="9"/>
  <c r="I11" i="9" s="1"/>
  <c r="K11" i="9" s="1"/>
  <c r="I13" i="1" s="1"/>
  <c r="H10" i="9"/>
  <c r="I10" i="9" s="1"/>
  <c r="K10" i="9" s="1"/>
  <c r="I12" i="1" s="1"/>
  <c r="H9" i="9"/>
  <c r="I9" i="9" s="1"/>
  <c r="K9" i="9" s="1"/>
  <c r="H8" i="9"/>
  <c r="I8" i="9" s="1"/>
  <c r="K8" i="9" s="1"/>
  <c r="I10" i="1" s="1"/>
  <c r="L4" i="9"/>
  <c r="K4" i="9"/>
  <c r="J4" i="9"/>
  <c r="I4" i="9"/>
  <c r="H4" i="9"/>
  <c r="G4" i="9"/>
  <c r="F4" i="9"/>
  <c r="L2" i="9"/>
  <c r="H54" i="8"/>
  <c r="I54" i="8" s="1"/>
  <c r="K54" i="8" s="1"/>
  <c r="H52" i="8"/>
  <c r="I52" i="8" s="1"/>
  <c r="K52" i="8" s="1"/>
  <c r="H54" i="1" s="1"/>
  <c r="H51" i="8"/>
  <c r="I51" i="8" s="1"/>
  <c r="K51" i="8" s="1"/>
  <c r="H53" i="1" s="1"/>
  <c r="I50" i="8"/>
  <c r="K50" i="8" s="1"/>
  <c r="H52" i="1" s="1"/>
  <c r="H50" i="8"/>
  <c r="H49" i="8"/>
  <c r="I49" i="8" s="1"/>
  <c r="K49" i="8" s="1"/>
  <c r="H51" i="1" s="1"/>
  <c r="H48" i="8"/>
  <c r="I48" i="8" s="1"/>
  <c r="K48" i="8" s="1"/>
  <c r="H50" i="1" s="1"/>
  <c r="H47" i="8"/>
  <c r="I47" i="8" s="1"/>
  <c r="K47" i="8" s="1"/>
  <c r="H49" i="1" s="1"/>
  <c r="H46" i="8"/>
  <c r="I46" i="8" s="1"/>
  <c r="K46" i="8" s="1"/>
  <c r="H48" i="1" s="1"/>
  <c r="H45" i="8"/>
  <c r="I45" i="8" s="1"/>
  <c r="K45" i="8" s="1"/>
  <c r="H47" i="1" s="1"/>
  <c r="H44" i="8"/>
  <c r="I44" i="8" s="1"/>
  <c r="K44" i="8" s="1"/>
  <c r="H46" i="1" s="1"/>
  <c r="H43" i="8"/>
  <c r="I43" i="8" s="1"/>
  <c r="K43" i="8" s="1"/>
  <c r="H45" i="1" s="1"/>
  <c r="H42" i="8"/>
  <c r="I42" i="8" s="1"/>
  <c r="K42" i="8" s="1"/>
  <c r="H44" i="1" s="1"/>
  <c r="H41" i="8"/>
  <c r="I41" i="8" s="1"/>
  <c r="K41" i="8" s="1"/>
  <c r="H43" i="1" s="1"/>
  <c r="H40" i="8"/>
  <c r="I40" i="8" s="1"/>
  <c r="K40" i="8" s="1"/>
  <c r="H42" i="1" s="1"/>
  <c r="H39" i="8"/>
  <c r="I39" i="8" s="1"/>
  <c r="K39" i="8" s="1"/>
  <c r="H41" i="1" s="1"/>
  <c r="H38" i="8"/>
  <c r="I38" i="8" s="1"/>
  <c r="K38" i="8" s="1"/>
  <c r="H40" i="1" s="1"/>
  <c r="H37" i="8"/>
  <c r="I37" i="8" s="1"/>
  <c r="K37" i="8" s="1"/>
  <c r="H39" i="1" s="1"/>
  <c r="H36" i="8"/>
  <c r="I36" i="8" s="1"/>
  <c r="K36" i="8" s="1"/>
  <c r="H38" i="1" s="1"/>
  <c r="H35" i="8"/>
  <c r="I35" i="8" s="1"/>
  <c r="K35" i="8" s="1"/>
  <c r="H37" i="1" s="1"/>
  <c r="I34" i="8"/>
  <c r="K34" i="8" s="1"/>
  <c r="H36" i="1" s="1"/>
  <c r="H34" i="8"/>
  <c r="H33" i="8"/>
  <c r="I33" i="8" s="1"/>
  <c r="K33" i="8" s="1"/>
  <c r="H35" i="1" s="1"/>
  <c r="H32" i="8"/>
  <c r="I32" i="8" s="1"/>
  <c r="K32" i="8" s="1"/>
  <c r="H34" i="1" s="1"/>
  <c r="I31" i="8"/>
  <c r="K31" i="8" s="1"/>
  <c r="H33" i="1" s="1"/>
  <c r="H31" i="8"/>
  <c r="I30" i="8"/>
  <c r="K30" i="8" s="1"/>
  <c r="H32" i="1" s="1"/>
  <c r="H30" i="8"/>
  <c r="H29" i="8"/>
  <c r="I29" i="8" s="1"/>
  <c r="K29" i="8" s="1"/>
  <c r="H31" i="1" s="1"/>
  <c r="H28" i="8"/>
  <c r="I28" i="8" s="1"/>
  <c r="K28" i="8" s="1"/>
  <c r="H30" i="1" s="1"/>
  <c r="H27" i="8"/>
  <c r="I27" i="8" s="1"/>
  <c r="K27" i="8" s="1"/>
  <c r="H29" i="1" s="1"/>
  <c r="H26" i="8"/>
  <c r="I26" i="8" s="1"/>
  <c r="K26" i="8" s="1"/>
  <c r="H28" i="1" s="1"/>
  <c r="H25" i="8"/>
  <c r="I25" i="8" s="1"/>
  <c r="K25" i="8" s="1"/>
  <c r="H27" i="1" s="1"/>
  <c r="H24" i="8"/>
  <c r="I24" i="8" s="1"/>
  <c r="K24" i="8" s="1"/>
  <c r="H26" i="1" s="1"/>
  <c r="H23" i="8"/>
  <c r="I23" i="8" s="1"/>
  <c r="K23" i="8" s="1"/>
  <c r="H25" i="1" s="1"/>
  <c r="H22" i="8"/>
  <c r="I22" i="8" s="1"/>
  <c r="K22" i="8" s="1"/>
  <c r="H24" i="1" s="1"/>
  <c r="H21" i="8"/>
  <c r="I21" i="8" s="1"/>
  <c r="K21" i="8" s="1"/>
  <c r="H23" i="1" s="1"/>
  <c r="H20" i="8"/>
  <c r="I20" i="8" s="1"/>
  <c r="K20" i="8" s="1"/>
  <c r="H22" i="1" s="1"/>
  <c r="H19" i="8"/>
  <c r="I19" i="8" s="1"/>
  <c r="K19" i="8" s="1"/>
  <c r="H21" i="1" s="1"/>
  <c r="I18" i="8"/>
  <c r="K18" i="8" s="1"/>
  <c r="H20" i="1" s="1"/>
  <c r="H18" i="8"/>
  <c r="H17" i="8"/>
  <c r="I17" i="8" s="1"/>
  <c r="K17" i="8" s="1"/>
  <c r="H19" i="1" s="1"/>
  <c r="H16" i="8"/>
  <c r="I16" i="8" s="1"/>
  <c r="K16" i="8" s="1"/>
  <c r="H18" i="1" s="1"/>
  <c r="H15" i="8"/>
  <c r="I15" i="8" s="1"/>
  <c r="K15" i="8" s="1"/>
  <c r="H17" i="1" s="1"/>
  <c r="H14" i="8"/>
  <c r="I14" i="8" s="1"/>
  <c r="K14" i="8" s="1"/>
  <c r="H16" i="1" s="1"/>
  <c r="H13" i="8"/>
  <c r="I13" i="8" s="1"/>
  <c r="K13" i="8" s="1"/>
  <c r="H15" i="1" s="1"/>
  <c r="H12" i="8"/>
  <c r="I12" i="8" s="1"/>
  <c r="K12" i="8" s="1"/>
  <c r="H14" i="1" s="1"/>
  <c r="H11" i="8"/>
  <c r="I11" i="8" s="1"/>
  <c r="K11" i="8" s="1"/>
  <c r="H13" i="1" s="1"/>
  <c r="H10" i="8"/>
  <c r="H9" i="8"/>
  <c r="I9" i="8" s="1"/>
  <c r="K9" i="8" s="1"/>
  <c r="H11" i="1" s="1"/>
  <c r="H8" i="8"/>
  <c r="I8" i="8" s="1"/>
  <c r="K8" i="8" s="1"/>
  <c r="H10" i="1" s="1"/>
  <c r="L4" i="8"/>
  <c r="J4" i="8"/>
  <c r="I4" i="8"/>
  <c r="H4" i="8"/>
  <c r="G4" i="8"/>
  <c r="F4" i="8"/>
  <c r="H54" i="7"/>
  <c r="I54" i="7" s="1"/>
  <c r="I4" i="7" s="1"/>
  <c r="H52" i="7"/>
  <c r="I52" i="7" s="1"/>
  <c r="K52" i="7" s="1"/>
  <c r="G54" i="1" s="1"/>
  <c r="H51" i="7"/>
  <c r="I51" i="7" s="1"/>
  <c r="K51" i="7" s="1"/>
  <c r="G53" i="1" s="1"/>
  <c r="I50" i="7"/>
  <c r="K50" i="7" s="1"/>
  <c r="G52" i="1" s="1"/>
  <c r="H50" i="7"/>
  <c r="H49" i="7"/>
  <c r="I49" i="7" s="1"/>
  <c r="K49" i="7" s="1"/>
  <c r="G51" i="1" s="1"/>
  <c r="H48" i="7"/>
  <c r="I48" i="7" s="1"/>
  <c r="K48" i="7" s="1"/>
  <c r="G50" i="1" s="1"/>
  <c r="I47" i="7"/>
  <c r="K47" i="7" s="1"/>
  <c r="G49" i="1" s="1"/>
  <c r="H47" i="7"/>
  <c r="I46" i="7"/>
  <c r="K46" i="7" s="1"/>
  <c r="G48" i="1" s="1"/>
  <c r="H46" i="7"/>
  <c r="H45" i="7"/>
  <c r="I45" i="7" s="1"/>
  <c r="K45" i="7" s="1"/>
  <c r="G47" i="1" s="1"/>
  <c r="H44" i="7"/>
  <c r="I44" i="7" s="1"/>
  <c r="K44" i="7" s="1"/>
  <c r="G46" i="1" s="1"/>
  <c r="H43" i="7"/>
  <c r="I43" i="7" s="1"/>
  <c r="K43" i="7" s="1"/>
  <c r="G45" i="1" s="1"/>
  <c r="H42" i="7"/>
  <c r="I42" i="7" s="1"/>
  <c r="K42" i="7" s="1"/>
  <c r="G44" i="1" s="1"/>
  <c r="H41" i="7"/>
  <c r="I41" i="7" s="1"/>
  <c r="K41" i="7" s="1"/>
  <c r="G43" i="1" s="1"/>
  <c r="I40" i="7"/>
  <c r="K40" i="7" s="1"/>
  <c r="G42" i="1" s="1"/>
  <c r="H40" i="7"/>
  <c r="I39" i="7"/>
  <c r="K39" i="7" s="1"/>
  <c r="G41" i="1" s="1"/>
  <c r="H39" i="7"/>
  <c r="H38" i="7"/>
  <c r="I38" i="7" s="1"/>
  <c r="K38" i="7" s="1"/>
  <c r="G40" i="1" s="1"/>
  <c r="H37" i="7"/>
  <c r="I37" i="7" s="1"/>
  <c r="K37" i="7" s="1"/>
  <c r="G39" i="1" s="1"/>
  <c r="H36" i="7"/>
  <c r="I36" i="7" s="1"/>
  <c r="K36" i="7" s="1"/>
  <c r="G38" i="1" s="1"/>
  <c r="H35" i="7"/>
  <c r="I35" i="7" s="1"/>
  <c r="K35" i="7" s="1"/>
  <c r="G37" i="1" s="1"/>
  <c r="I34" i="7"/>
  <c r="K34" i="7" s="1"/>
  <c r="G36" i="1" s="1"/>
  <c r="H34" i="7"/>
  <c r="H33" i="7"/>
  <c r="I33" i="7" s="1"/>
  <c r="K33" i="7" s="1"/>
  <c r="G35" i="1" s="1"/>
  <c r="H32" i="7"/>
  <c r="I32" i="7" s="1"/>
  <c r="K32" i="7" s="1"/>
  <c r="G34" i="1" s="1"/>
  <c r="H31" i="7"/>
  <c r="I31" i="7" s="1"/>
  <c r="K31" i="7" s="1"/>
  <c r="G33" i="1" s="1"/>
  <c r="H30" i="7"/>
  <c r="I30" i="7" s="1"/>
  <c r="K30" i="7" s="1"/>
  <c r="G32" i="1" s="1"/>
  <c r="H29" i="7"/>
  <c r="I29" i="7" s="1"/>
  <c r="K29" i="7" s="1"/>
  <c r="G31" i="1" s="1"/>
  <c r="H28" i="7"/>
  <c r="I28" i="7" s="1"/>
  <c r="K28" i="7" s="1"/>
  <c r="G30" i="1" s="1"/>
  <c r="H27" i="7"/>
  <c r="I27" i="7" s="1"/>
  <c r="K27" i="7" s="1"/>
  <c r="G29" i="1" s="1"/>
  <c r="H26" i="7"/>
  <c r="I26" i="7" s="1"/>
  <c r="K26" i="7" s="1"/>
  <c r="G28" i="1" s="1"/>
  <c r="H25" i="7"/>
  <c r="I25" i="7" s="1"/>
  <c r="K25" i="7" s="1"/>
  <c r="G27" i="1" s="1"/>
  <c r="H24" i="7"/>
  <c r="I24" i="7" s="1"/>
  <c r="K24" i="7" s="1"/>
  <c r="G26" i="1" s="1"/>
  <c r="H23" i="7"/>
  <c r="I23" i="7" s="1"/>
  <c r="K23" i="7" s="1"/>
  <c r="G25" i="1" s="1"/>
  <c r="H22" i="7"/>
  <c r="I22" i="7" s="1"/>
  <c r="K22" i="7" s="1"/>
  <c r="G24" i="1" s="1"/>
  <c r="H21" i="7"/>
  <c r="I21" i="7" s="1"/>
  <c r="K21" i="7" s="1"/>
  <c r="G23" i="1" s="1"/>
  <c r="H20" i="7"/>
  <c r="I20" i="7" s="1"/>
  <c r="K20" i="7" s="1"/>
  <c r="G22" i="1" s="1"/>
  <c r="H19" i="7"/>
  <c r="I19" i="7" s="1"/>
  <c r="K19" i="7" s="1"/>
  <c r="G21" i="1" s="1"/>
  <c r="I18" i="7"/>
  <c r="K18" i="7" s="1"/>
  <c r="G20" i="1" s="1"/>
  <c r="H18" i="7"/>
  <c r="H17" i="7"/>
  <c r="I17" i="7" s="1"/>
  <c r="K17" i="7" s="1"/>
  <c r="G19" i="1" s="1"/>
  <c r="H16" i="7"/>
  <c r="I16" i="7" s="1"/>
  <c r="K16" i="7" s="1"/>
  <c r="G18" i="1" s="1"/>
  <c r="H15" i="7"/>
  <c r="I15" i="7" s="1"/>
  <c r="K15" i="7" s="1"/>
  <c r="G17" i="1" s="1"/>
  <c r="H14" i="7"/>
  <c r="I14" i="7" s="1"/>
  <c r="K14" i="7" s="1"/>
  <c r="G16" i="1" s="1"/>
  <c r="H13" i="7"/>
  <c r="I13" i="7" s="1"/>
  <c r="K13" i="7" s="1"/>
  <c r="G15" i="1" s="1"/>
  <c r="H12" i="7"/>
  <c r="I12" i="7" s="1"/>
  <c r="K12" i="7" s="1"/>
  <c r="G14" i="1" s="1"/>
  <c r="H11" i="7"/>
  <c r="I11" i="7" s="1"/>
  <c r="K11" i="7" s="1"/>
  <c r="G13" i="1" s="1"/>
  <c r="H10" i="7"/>
  <c r="I10" i="7" s="1"/>
  <c r="K10" i="7" s="1"/>
  <c r="G12" i="1" s="1"/>
  <c r="H9" i="7"/>
  <c r="I9" i="7" s="1"/>
  <c r="K9" i="7" s="1"/>
  <c r="G11" i="1" s="1"/>
  <c r="I8" i="7"/>
  <c r="K8" i="7" s="1"/>
  <c r="G10" i="1" s="1"/>
  <c r="H8" i="7"/>
  <c r="L4" i="7"/>
  <c r="J4" i="7"/>
  <c r="H4" i="7"/>
  <c r="G4" i="7"/>
  <c r="F4" i="7"/>
  <c r="L2" i="7"/>
  <c r="I54" i="6"/>
  <c r="H54" i="6"/>
  <c r="H52" i="6"/>
  <c r="I52" i="6" s="1"/>
  <c r="K52" i="6" s="1"/>
  <c r="F54" i="1" s="1"/>
  <c r="H51" i="6"/>
  <c r="I51" i="6" s="1"/>
  <c r="K51" i="6" s="1"/>
  <c r="F53" i="1" s="1"/>
  <c r="I50" i="6"/>
  <c r="K50" i="6" s="1"/>
  <c r="F52" i="1" s="1"/>
  <c r="H50" i="6"/>
  <c r="I49" i="6"/>
  <c r="K49" i="6" s="1"/>
  <c r="F51" i="1" s="1"/>
  <c r="H49" i="6"/>
  <c r="H48" i="6"/>
  <c r="I48" i="6" s="1"/>
  <c r="K48" i="6" s="1"/>
  <c r="F50" i="1" s="1"/>
  <c r="H47" i="6"/>
  <c r="I47" i="6" s="1"/>
  <c r="K47" i="6" s="1"/>
  <c r="F49" i="1" s="1"/>
  <c r="H46" i="6"/>
  <c r="I46" i="6" s="1"/>
  <c r="K46" i="6" s="1"/>
  <c r="H45" i="6"/>
  <c r="I45" i="6" s="1"/>
  <c r="K45" i="6" s="1"/>
  <c r="F47" i="1" s="1"/>
  <c r="H44" i="6"/>
  <c r="I44" i="6" s="1"/>
  <c r="K44" i="6" s="1"/>
  <c r="F46" i="1" s="1"/>
  <c r="H43" i="6"/>
  <c r="I43" i="6" s="1"/>
  <c r="K43" i="6" s="1"/>
  <c r="F45" i="1" s="1"/>
  <c r="H42" i="6"/>
  <c r="I42" i="6" s="1"/>
  <c r="K42" i="6" s="1"/>
  <c r="F44" i="1" s="1"/>
  <c r="H41" i="6"/>
  <c r="I41" i="6" s="1"/>
  <c r="K41" i="6" s="1"/>
  <c r="F43" i="1" s="1"/>
  <c r="I40" i="6"/>
  <c r="K40" i="6" s="1"/>
  <c r="F42" i="1" s="1"/>
  <c r="H39" i="6"/>
  <c r="I39" i="6" s="1"/>
  <c r="K39" i="6" s="1"/>
  <c r="F41" i="1" s="1"/>
  <c r="H38" i="6"/>
  <c r="I38" i="6" s="1"/>
  <c r="K38" i="6" s="1"/>
  <c r="F40" i="1" s="1"/>
  <c r="I37" i="6"/>
  <c r="K37" i="6" s="1"/>
  <c r="F39" i="1" s="1"/>
  <c r="H37" i="6"/>
  <c r="H36" i="6"/>
  <c r="I36" i="6" s="1"/>
  <c r="K36" i="6" s="1"/>
  <c r="H35" i="6"/>
  <c r="I35" i="6" s="1"/>
  <c r="K35" i="6" s="1"/>
  <c r="F37" i="1" s="1"/>
  <c r="I34" i="6"/>
  <c r="K34" i="6" s="1"/>
  <c r="F36" i="1" s="1"/>
  <c r="H34" i="6"/>
  <c r="H33" i="6"/>
  <c r="I33" i="6" s="1"/>
  <c r="K33" i="6" s="1"/>
  <c r="F35" i="1" s="1"/>
  <c r="H32" i="6"/>
  <c r="I32" i="6" s="1"/>
  <c r="K32" i="6" s="1"/>
  <c r="F34" i="1" s="1"/>
  <c r="H31" i="6"/>
  <c r="I31" i="6" s="1"/>
  <c r="K31" i="6" s="1"/>
  <c r="F33" i="1" s="1"/>
  <c r="H30" i="6"/>
  <c r="I30" i="6" s="1"/>
  <c r="K30" i="6" s="1"/>
  <c r="F32" i="1" s="1"/>
  <c r="H29" i="6"/>
  <c r="I29" i="6" s="1"/>
  <c r="K29" i="6" s="1"/>
  <c r="F31" i="1" s="1"/>
  <c r="H28" i="6"/>
  <c r="I28" i="6" s="1"/>
  <c r="K28" i="6" s="1"/>
  <c r="F30" i="1" s="1"/>
  <c r="H27" i="6"/>
  <c r="I27" i="6" s="1"/>
  <c r="K27" i="6" s="1"/>
  <c r="F29" i="1" s="1"/>
  <c r="H26" i="6"/>
  <c r="I26" i="6" s="1"/>
  <c r="K26" i="6" s="1"/>
  <c r="F28" i="1" s="1"/>
  <c r="H25" i="6"/>
  <c r="I25" i="6" s="1"/>
  <c r="K25" i="6" s="1"/>
  <c r="F27" i="1" s="1"/>
  <c r="H24" i="6"/>
  <c r="I24" i="6" s="1"/>
  <c r="K24" i="6" s="1"/>
  <c r="F26" i="1" s="1"/>
  <c r="H23" i="6"/>
  <c r="I23" i="6" s="1"/>
  <c r="K23" i="6" s="1"/>
  <c r="F25" i="1" s="1"/>
  <c r="H22" i="6"/>
  <c r="I22" i="6" s="1"/>
  <c r="K22" i="6" s="1"/>
  <c r="F24" i="1" s="1"/>
  <c r="I21" i="6"/>
  <c r="K21" i="6" s="1"/>
  <c r="F23" i="1" s="1"/>
  <c r="H21" i="6"/>
  <c r="H20" i="6"/>
  <c r="I20" i="6" s="1"/>
  <c r="K20" i="6" s="1"/>
  <c r="F22" i="1" s="1"/>
  <c r="H19" i="6"/>
  <c r="I19" i="6" s="1"/>
  <c r="K19" i="6" s="1"/>
  <c r="H18" i="6"/>
  <c r="I18" i="6" s="1"/>
  <c r="K18" i="6" s="1"/>
  <c r="F20" i="1" s="1"/>
  <c r="H17" i="6"/>
  <c r="I17" i="6" s="1"/>
  <c r="K17" i="6" s="1"/>
  <c r="F19" i="1" s="1"/>
  <c r="H16" i="6"/>
  <c r="I16" i="6" s="1"/>
  <c r="K16" i="6" s="1"/>
  <c r="H15" i="6"/>
  <c r="I15" i="6" s="1"/>
  <c r="K15" i="6" s="1"/>
  <c r="F17" i="1" s="1"/>
  <c r="H14" i="6"/>
  <c r="I14" i="6" s="1"/>
  <c r="K14" i="6" s="1"/>
  <c r="F16" i="1" s="1"/>
  <c r="I13" i="6"/>
  <c r="H13" i="6"/>
  <c r="H12" i="6"/>
  <c r="I12" i="6" s="1"/>
  <c r="K12" i="6" s="1"/>
  <c r="F14" i="1" s="1"/>
  <c r="H11" i="6"/>
  <c r="I11" i="6" s="1"/>
  <c r="K11" i="6" s="1"/>
  <c r="F13" i="1" s="1"/>
  <c r="I10" i="6"/>
  <c r="K10" i="6" s="1"/>
  <c r="F12" i="1" s="1"/>
  <c r="H10" i="6"/>
  <c r="I9" i="6"/>
  <c r="K9" i="6" s="1"/>
  <c r="H9" i="6"/>
  <c r="I8" i="6"/>
  <c r="K8" i="6" s="1"/>
  <c r="H8" i="6"/>
  <c r="L4" i="6"/>
  <c r="J4" i="6"/>
  <c r="H4" i="6"/>
  <c r="G4" i="6"/>
  <c r="F4" i="6"/>
  <c r="L2" i="6"/>
  <c r="H54" i="5"/>
  <c r="H4" i="5" s="1"/>
  <c r="H52" i="5"/>
  <c r="I52" i="5" s="1"/>
  <c r="K52" i="5" s="1"/>
  <c r="E54" i="1" s="1"/>
  <c r="H51" i="5"/>
  <c r="I51" i="5" s="1"/>
  <c r="K51" i="5" s="1"/>
  <c r="E53" i="1" s="1"/>
  <c r="H50" i="5"/>
  <c r="I50" i="5" s="1"/>
  <c r="K50" i="5" s="1"/>
  <c r="E52" i="1" s="1"/>
  <c r="H49" i="5"/>
  <c r="I49" i="5" s="1"/>
  <c r="K49" i="5" s="1"/>
  <c r="E51" i="1" s="1"/>
  <c r="I48" i="5"/>
  <c r="K48" i="5" s="1"/>
  <c r="E50" i="1" s="1"/>
  <c r="H48" i="5"/>
  <c r="H47" i="5"/>
  <c r="I47" i="5" s="1"/>
  <c r="K47" i="5" s="1"/>
  <c r="E49" i="1" s="1"/>
  <c r="H46" i="5"/>
  <c r="I46" i="5" s="1"/>
  <c r="K46" i="5" s="1"/>
  <c r="E48" i="1" s="1"/>
  <c r="I45" i="5"/>
  <c r="K45" i="5" s="1"/>
  <c r="E47" i="1" s="1"/>
  <c r="H45" i="5"/>
  <c r="I44" i="5"/>
  <c r="K44" i="5" s="1"/>
  <c r="E46" i="1" s="1"/>
  <c r="H44" i="5"/>
  <c r="H43" i="5"/>
  <c r="I43" i="5" s="1"/>
  <c r="K43" i="5" s="1"/>
  <c r="E45" i="1" s="1"/>
  <c r="H42" i="5"/>
  <c r="I42" i="5" s="1"/>
  <c r="K42" i="5" s="1"/>
  <c r="E44" i="1" s="1"/>
  <c r="H41" i="5"/>
  <c r="I41" i="5" s="1"/>
  <c r="K41" i="5" s="1"/>
  <c r="E43" i="1" s="1"/>
  <c r="H40" i="5"/>
  <c r="I40" i="5" s="1"/>
  <c r="K40" i="5" s="1"/>
  <c r="E42" i="1" s="1"/>
  <c r="H39" i="5"/>
  <c r="I39" i="5" s="1"/>
  <c r="K39" i="5" s="1"/>
  <c r="E41" i="1" s="1"/>
  <c r="H38" i="5"/>
  <c r="I38" i="5" s="1"/>
  <c r="K38" i="5" s="1"/>
  <c r="E40" i="1" s="1"/>
  <c r="I37" i="5"/>
  <c r="K37" i="5" s="1"/>
  <c r="E39" i="1" s="1"/>
  <c r="H37" i="5"/>
  <c r="H36" i="5"/>
  <c r="I36" i="5" s="1"/>
  <c r="K36" i="5" s="1"/>
  <c r="E38" i="1" s="1"/>
  <c r="H35" i="5"/>
  <c r="I35" i="5" s="1"/>
  <c r="K35" i="5" s="1"/>
  <c r="E37" i="1" s="1"/>
  <c r="H34" i="5"/>
  <c r="I34" i="5" s="1"/>
  <c r="K34" i="5" s="1"/>
  <c r="E36" i="1" s="1"/>
  <c r="H33" i="5"/>
  <c r="I33" i="5" s="1"/>
  <c r="K33" i="5" s="1"/>
  <c r="E35" i="1" s="1"/>
  <c r="H32" i="5"/>
  <c r="I32" i="5" s="1"/>
  <c r="K32" i="5" s="1"/>
  <c r="E34" i="1" s="1"/>
  <c r="H31" i="5"/>
  <c r="I31" i="5" s="1"/>
  <c r="K31" i="5" s="1"/>
  <c r="E33" i="1" s="1"/>
  <c r="H30" i="5"/>
  <c r="I30" i="5" s="1"/>
  <c r="K30" i="5" s="1"/>
  <c r="E32" i="1" s="1"/>
  <c r="H29" i="5"/>
  <c r="I29" i="5" s="1"/>
  <c r="K29" i="5" s="1"/>
  <c r="E31" i="1" s="1"/>
  <c r="H28" i="5"/>
  <c r="I28" i="5" s="1"/>
  <c r="K28" i="5" s="1"/>
  <c r="E30" i="1" s="1"/>
  <c r="H27" i="5"/>
  <c r="I27" i="5" s="1"/>
  <c r="K27" i="5" s="1"/>
  <c r="E29" i="1" s="1"/>
  <c r="H26" i="5"/>
  <c r="I26" i="5" s="1"/>
  <c r="K26" i="5" s="1"/>
  <c r="E28" i="1" s="1"/>
  <c r="H25" i="5"/>
  <c r="I25" i="5" s="1"/>
  <c r="K25" i="5" s="1"/>
  <c r="E27" i="1" s="1"/>
  <c r="H24" i="5"/>
  <c r="I24" i="5" s="1"/>
  <c r="K24" i="5" s="1"/>
  <c r="E26" i="1" s="1"/>
  <c r="H23" i="5"/>
  <c r="I23" i="5" s="1"/>
  <c r="K23" i="5" s="1"/>
  <c r="E25" i="1" s="1"/>
  <c r="H22" i="5"/>
  <c r="I22" i="5" s="1"/>
  <c r="K22" i="5" s="1"/>
  <c r="E24" i="1" s="1"/>
  <c r="E23" i="1"/>
  <c r="E22" i="1"/>
  <c r="H18" i="5"/>
  <c r="I18" i="5" s="1"/>
  <c r="K18" i="5" s="1"/>
  <c r="E20" i="1" s="1"/>
  <c r="H17" i="5"/>
  <c r="I17" i="5" s="1"/>
  <c r="K17" i="5" s="1"/>
  <c r="E19" i="1" s="1"/>
  <c r="H16" i="5"/>
  <c r="I16" i="5" s="1"/>
  <c r="K16" i="5" s="1"/>
  <c r="E18" i="1" s="1"/>
  <c r="H15" i="5"/>
  <c r="I15" i="5" s="1"/>
  <c r="K15" i="5" s="1"/>
  <c r="E17" i="1" s="1"/>
  <c r="H14" i="5"/>
  <c r="I14" i="5" s="1"/>
  <c r="K14" i="5" s="1"/>
  <c r="E16" i="1" s="1"/>
  <c r="I13" i="5"/>
  <c r="K13" i="5" s="1"/>
  <c r="E15" i="1" s="1"/>
  <c r="H13" i="5"/>
  <c r="I12" i="5"/>
  <c r="K12" i="5" s="1"/>
  <c r="E14" i="1" s="1"/>
  <c r="H12" i="5"/>
  <c r="H11" i="5"/>
  <c r="I11" i="5" s="1"/>
  <c r="K11" i="5" s="1"/>
  <c r="E13" i="1" s="1"/>
  <c r="H10" i="5"/>
  <c r="I10" i="5" s="1"/>
  <c r="K10" i="5" s="1"/>
  <c r="E12" i="1" s="1"/>
  <c r="H9" i="5"/>
  <c r="I9" i="5" s="1"/>
  <c r="K9" i="5" s="1"/>
  <c r="E11" i="1" s="1"/>
  <c r="H8" i="5"/>
  <c r="I8" i="5" s="1"/>
  <c r="L4" i="5"/>
  <c r="J4" i="5"/>
  <c r="G4" i="5"/>
  <c r="F4" i="5"/>
  <c r="L2" i="5"/>
  <c r="H54" i="4"/>
  <c r="I54" i="4" s="1"/>
  <c r="K54" i="4" s="1"/>
  <c r="D56" i="1" s="1"/>
  <c r="H102" i="1" s="1"/>
  <c r="H52" i="4"/>
  <c r="I52" i="4" s="1"/>
  <c r="K52" i="4" s="1"/>
  <c r="D54" i="1" s="1"/>
  <c r="I51" i="4"/>
  <c r="K51" i="4" s="1"/>
  <c r="D53" i="1" s="1"/>
  <c r="H51" i="4"/>
  <c r="H50" i="4"/>
  <c r="I50" i="4" s="1"/>
  <c r="K50" i="4" s="1"/>
  <c r="D52" i="1" s="1"/>
  <c r="H49" i="4"/>
  <c r="I49" i="4" s="1"/>
  <c r="K49" i="4" s="1"/>
  <c r="D51" i="1" s="1"/>
  <c r="I48" i="4"/>
  <c r="K48" i="4" s="1"/>
  <c r="D50" i="1" s="1"/>
  <c r="H48" i="4"/>
  <c r="I47" i="4"/>
  <c r="K47" i="4" s="1"/>
  <c r="D49" i="1" s="1"/>
  <c r="H47" i="4"/>
  <c r="H46" i="4"/>
  <c r="I46" i="4" s="1"/>
  <c r="K46" i="4" s="1"/>
  <c r="D48" i="1" s="1"/>
  <c r="I45" i="4"/>
  <c r="K45" i="4" s="1"/>
  <c r="D47" i="1" s="1"/>
  <c r="H45" i="4"/>
  <c r="H44" i="4"/>
  <c r="I44" i="4" s="1"/>
  <c r="K44" i="4" s="1"/>
  <c r="D46" i="1" s="1"/>
  <c r="H43" i="4"/>
  <c r="I43" i="4" s="1"/>
  <c r="K43" i="4" s="1"/>
  <c r="D45" i="1" s="1"/>
  <c r="H42" i="4"/>
  <c r="I42" i="4" s="1"/>
  <c r="K42" i="4" s="1"/>
  <c r="D44" i="1" s="1"/>
  <c r="H41" i="4"/>
  <c r="I41" i="4" s="1"/>
  <c r="K41" i="4" s="1"/>
  <c r="D43" i="1" s="1"/>
  <c r="H40" i="4"/>
  <c r="I40" i="4" s="1"/>
  <c r="K40" i="4" s="1"/>
  <c r="D42" i="1" s="1"/>
  <c r="H39" i="4"/>
  <c r="I39" i="4" s="1"/>
  <c r="K39" i="4" s="1"/>
  <c r="D41" i="1" s="1"/>
  <c r="H38" i="4"/>
  <c r="I38" i="4" s="1"/>
  <c r="K38" i="4" s="1"/>
  <c r="D40" i="1" s="1"/>
  <c r="H37" i="4"/>
  <c r="I37" i="4" s="1"/>
  <c r="K37" i="4" s="1"/>
  <c r="D39" i="1" s="1"/>
  <c r="H36" i="4"/>
  <c r="I36" i="4" s="1"/>
  <c r="K36" i="4" s="1"/>
  <c r="D38" i="1" s="1"/>
  <c r="I35" i="4"/>
  <c r="K35" i="4" s="1"/>
  <c r="D37" i="1" s="1"/>
  <c r="H35" i="4"/>
  <c r="H34" i="4"/>
  <c r="I34" i="4" s="1"/>
  <c r="K34" i="4" s="1"/>
  <c r="D36" i="1" s="1"/>
  <c r="H33" i="4"/>
  <c r="I33" i="4" s="1"/>
  <c r="K33" i="4" s="1"/>
  <c r="D35" i="1" s="1"/>
  <c r="I32" i="4"/>
  <c r="K32" i="4" s="1"/>
  <c r="D34" i="1" s="1"/>
  <c r="H32" i="4"/>
  <c r="H31" i="4"/>
  <c r="I31" i="4" s="1"/>
  <c r="K31" i="4" s="1"/>
  <c r="D33" i="1" s="1"/>
  <c r="H30" i="4"/>
  <c r="I30" i="4" s="1"/>
  <c r="K30" i="4" s="1"/>
  <c r="D32" i="1" s="1"/>
  <c r="H29" i="4"/>
  <c r="I29" i="4" s="1"/>
  <c r="K29" i="4" s="1"/>
  <c r="D31" i="1" s="1"/>
  <c r="H28" i="4"/>
  <c r="I28" i="4" s="1"/>
  <c r="K28" i="4" s="1"/>
  <c r="D30" i="1" s="1"/>
  <c r="I27" i="4"/>
  <c r="K27" i="4" s="1"/>
  <c r="D29" i="1" s="1"/>
  <c r="H27" i="4"/>
  <c r="H26" i="4"/>
  <c r="I26" i="4" s="1"/>
  <c r="K26" i="4" s="1"/>
  <c r="D28" i="1" s="1"/>
  <c r="H25" i="4"/>
  <c r="I25" i="4" s="1"/>
  <c r="K25" i="4" s="1"/>
  <c r="D27" i="1" s="1"/>
  <c r="I24" i="4"/>
  <c r="K24" i="4" s="1"/>
  <c r="D26" i="1" s="1"/>
  <c r="H24" i="4"/>
  <c r="H23" i="4"/>
  <c r="I23" i="4" s="1"/>
  <c r="K23" i="4" s="1"/>
  <c r="D25" i="1" s="1"/>
  <c r="H22" i="4"/>
  <c r="I22" i="4" s="1"/>
  <c r="K22" i="4" s="1"/>
  <c r="D24" i="1" s="1"/>
  <c r="H21" i="4"/>
  <c r="I21" i="4" s="1"/>
  <c r="K21" i="4" s="1"/>
  <c r="D23" i="1" s="1"/>
  <c r="D22" i="1"/>
  <c r="I19" i="4"/>
  <c r="K19" i="4" s="1"/>
  <c r="D21" i="1" s="1"/>
  <c r="H19" i="4"/>
  <c r="H18" i="4"/>
  <c r="I18" i="4" s="1"/>
  <c r="K18" i="4" s="1"/>
  <c r="D20" i="1" s="1"/>
  <c r="H17" i="4"/>
  <c r="I17" i="4" s="1"/>
  <c r="K17" i="4" s="1"/>
  <c r="D19" i="1" s="1"/>
  <c r="I16" i="4"/>
  <c r="K16" i="4" s="1"/>
  <c r="D18" i="1" s="1"/>
  <c r="H16" i="4"/>
  <c r="I15" i="4"/>
  <c r="K15" i="4" s="1"/>
  <c r="D17" i="1" s="1"/>
  <c r="H15" i="4"/>
  <c r="H14" i="4"/>
  <c r="I14" i="4" s="1"/>
  <c r="K14" i="4" s="1"/>
  <c r="D16" i="1" s="1"/>
  <c r="H13" i="4"/>
  <c r="I13" i="4" s="1"/>
  <c r="H12" i="4"/>
  <c r="I12" i="4" s="1"/>
  <c r="K12" i="4" s="1"/>
  <c r="D14" i="1" s="1"/>
  <c r="H11" i="4"/>
  <c r="I11" i="4" s="1"/>
  <c r="K11" i="4" s="1"/>
  <c r="D13" i="1" s="1"/>
  <c r="H10" i="4"/>
  <c r="I10" i="4" s="1"/>
  <c r="K10" i="4" s="1"/>
  <c r="D12" i="1" s="1"/>
  <c r="H9" i="4"/>
  <c r="I9" i="4" s="1"/>
  <c r="K9" i="4" s="1"/>
  <c r="D11" i="1" s="1"/>
  <c r="H8" i="4"/>
  <c r="I8" i="4" s="1"/>
  <c r="K8" i="4" s="1"/>
  <c r="D10" i="1" s="1"/>
  <c r="L2" i="4"/>
  <c r="H54" i="3"/>
  <c r="I54" i="3" s="1"/>
  <c r="K54" i="3" s="1"/>
  <c r="C56" i="1" s="1"/>
  <c r="H52" i="3"/>
  <c r="I52" i="3" s="1"/>
  <c r="K52" i="3" s="1"/>
  <c r="C54" i="1" s="1"/>
  <c r="H51" i="3"/>
  <c r="I51" i="3" s="1"/>
  <c r="K51" i="3" s="1"/>
  <c r="C53" i="1" s="1"/>
  <c r="H50" i="3"/>
  <c r="I50" i="3" s="1"/>
  <c r="K50" i="3" s="1"/>
  <c r="C52" i="1" s="1"/>
  <c r="I49" i="3"/>
  <c r="K49" i="3" s="1"/>
  <c r="C51" i="1" s="1"/>
  <c r="H49" i="3"/>
  <c r="H48" i="3"/>
  <c r="I48" i="3" s="1"/>
  <c r="K48" i="3" s="1"/>
  <c r="C50" i="1" s="1"/>
  <c r="H47" i="3"/>
  <c r="I47" i="3" s="1"/>
  <c r="K47" i="3" s="1"/>
  <c r="C49" i="1" s="1"/>
  <c r="H46" i="3"/>
  <c r="I46" i="3" s="1"/>
  <c r="K46" i="3" s="1"/>
  <c r="C48" i="1" s="1"/>
  <c r="H45" i="3"/>
  <c r="I45" i="3" s="1"/>
  <c r="K45" i="3" s="1"/>
  <c r="C47" i="1" s="1"/>
  <c r="H44" i="3"/>
  <c r="I44" i="3" s="1"/>
  <c r="K44" i="3" s="1"/>
  <c r="C46" i="1" s="1"/>
  <c r="H43" i="3"/>
  <c r="I43" i="3" s="1"/>
  <c r="K43" i="3" s="1"/>
  <c r="C45" i="1" s="1"/>
  <c r="H42" i="3"/>
  <c r="I42" i="3" s="1"/>
  <c r="K42" i="3" s="1"/>
  <c r="C44" i="1" s="1"/>
  <c r="H41" i="3"/>
  <c r="I41" i="3" s="1"/>
  <c r="K41" i="3" s="1"/>
  <c r="C43" i="1" s="1"/>
  <c r="H40" i="3"/>
  <c r="I40" i="3" s="1"/>
  <c r="K40" i="3" s="1"/>
  <c r="C42" i="1" s="1"/>
  <c r="H39" i="3"/>
  <c r="I39" i="3" s="1"/>
  <c r="K39" i="3" s="1"/>
  <c r="C41" i="1" s="1"/>
  <c r="H38" i="3"/>
  <c r="I38" i="3" s="1"/>
  <c r="K38" i="3" s="1"/>
  <c r="C40" i="1" s="1"/>
  <c r="H37" i="3"/>
  <c r="I37" i="3" s="1"/>
  <c r="K37" i="3" s="1"/>
  <c r="C39" i="1" s="1"/>
  <c r="H36" i="3"/>
  <c r="I36" i="3" s="1"/>
  <c r="K36" i="3" s="1"/>
  <c r="C38" i="1" s="1"/>
  <c r="I35" i="3"/>
  <c r="K35" i="3" s="1"/>
  <c r="C37" i="1" s="1"/>
  <c r="H35" i="3"/>
  <c r="H34" i="3"/>
  <c r="I34" i="3" s="1"/>
  <c r="K34" i="3" s="1"/>
  <c r="C36" i="1" s="1"/>
  <c r="H33" i="3"/>
  <c r="I33" i="3" s="1"/>
  <c r="K33" i="3" s="1"/>
  <c r="C35" i="1" s="1"/>
  <c r="H32" i="3"/>
  <c r="I32" i="3" s="1"/>
  <c r="K32" i="3" s="1"/>
  <c r="C34" i="1" s="1"/>
  <c r="H31" i="3"/>
  <c r="I31" i="3" s="1"/>
  <c r="K31" i="3" s="1"/>
  <c r="C33" i="1" s="1"/>
  <c r="I30" i="3"/>
  <c r="K30" i="3" s="1"/>
  <c r="C32" i="1" s="1"/>
  <c r="H30" i="3"/>
  <c r="H29" i="3"/>
  <c r="I29" i="3" s="1"/>
  <c r="K29" i="3" s="1"/>
  <c r="C31" i="1" s="1"/>
  <c r="H28" i="3"/>
  <c r="I28" i="3" s="1"/>
  <c r="K28" i="3" s="1"/>
  <c r="C30" i="1" s="1"/>
  <c r="I27" i="3"/>
  <c r="K27" i="3" s="1"/>
  <c r="C29" i="1" s="1"/>
  <c r="H27" i="3"/>
  <c r="H26" i="3"/>
  <c r="I26" i="3" s="1"/>
  <c r="K26" i="3" s="1"/>
  <c r="C28" i="1" s="1"/>
  <c r="H25" i="3"/>
  <c r="I25" i="3" s="1"/>
  <c r="K25" i="3" s="1"/>
  <c r="C27" i="1" s="1"/>
  <c r="H24" i="3"/>
  <c r="I24" i="3" s="1"/>
  <c r="K24" i="3" s="1"/>
  <c r="C26" i="1" s="1"/>
  <c r="H23" i="3"/>
  <c r="I23" i="3" s="1"/>
  <c r="K23" i="3" s="1"/>
  <c r="I22" i="3"/>
  <c r="K22" i="3" s="1"/>
  <c r="C24" i="1" s="1"/>
  <c r="H22" i="3"/>
  <c r="H21" i="3"/>
  <c r="I21" i="3" s="1"/>
  <c r="K21" i="3" s="1"/>
  <c r="C23" i="1" s="1"/>
  <c r="H20" i="3"/>
  <c r="I20" i="3" s="1"/>
  <c r="K20" i="3" s="1"/>
  <c r="C22" i="1" s="1"/>
  <c r="H19" i="3"/>
  <c r="I19" i="3" s="1"/>
  <c r="K19" i="3" s="1"/>
  <c r="C21" i="1" s="1"/>
  <c r="H18" i="3"/>
  <c r="I18" i="3" s="1"/>
  <c r="K18" i="3" s="1"/>
  <c r="C20" i="1" s="1"/>
  <c r="I17" i="3"/>
  <c r="K17" i="3" s="1"/>
  <c r="C19" i="1" s="1"/>
  <c r="H17" i="3"/>
  <c r="H16" i="3"/>
  <c r="I16" i="3" s="1"/>
  <c r="K16" i="3" s="1"/>
  <c r="C18" i="1" s="1"/>
  <c r="H15" i="3"/>
  <c r="I15" i="3" s="1"/>
  <c r="K15" i="3" s="1"/>
  <c r="C17" i="1" s="1"/>
  <c r="H14" i="3"/>
  <c r="I14" i="3" s="1"/>
  <c r="K14" i="3" s="1"/>
  <c r="C16" i="1" s="1"/>
  <c r="H13" i="3"/>
  <c r="I13" i="3" s="1"/>
  <c r="H12" i="3"/>
  <c r="I12" i="3" s="1"/>
  <c r="K12" i="3" s="1"/>
  <c r="C14" i="1" s="1"/>
  <c r="I11" i="3"/>
  <c r="K11" i="3" s="1"/>
  <c r="C13" i="1" s="1"/>
  <c r="H11" i="3"/>
  <c r="H10" i="3"/>
  <c r="I10" i="3" s="1"/>
  <c r="K10" i="3" s="1"/>
  <c r="C12" i="1" s="1"/>
  <c r="H9" i="3"/>
  <c r="I9" i="3" s="1"/>
  <c r="K9" i="3" s="1"/>
  <c r="C11" i="1" s="1"/>
  <c r="H8" i="3"/>
  <c r="I8" i="3" s="1"/>
  <c r="K8" i="3" s="1"/>
  <c r="C10" i="1" s="1"/>
  <c r="L2" i="3"/>
  <c r="G4" i="2"/>
  <c r="H54" i="2"/>
  <c r="I54" i="2" s="1"/>
  <c r="K54" i="2" s="1"/>
  <c r="B56" i="1" s="1"/>
  <c r="H52" i="2"/>
  <c r="I52" i="2" s="1"/>
  <c r="K52" i="2" s="1"/>
  <c r="B54" i="1" s="1"/>
  <c r="H51" i="2"/>
  <c r="I51" i="2" s="1"/>
  <c r="K51" i="2" s="1"/>
  <c r="B53" i="1" s="1"/>
  <c r="H50" i="2"/>
  <c r="I50" i="2" s="1"/>
  <c r="K50" i="2" s="1"/>
  <c r="B52" i="1" s="1"/>
  <c r="I49" i="2"/>
  <c r="K49" i="2" s="1"/>
  <c r="B51" i="1" s="1"/>
  <c r="H49" i="2"/>
  <c r="H48" i="2"/>
  <c r="I48" i="2" s="1"/>
  <c r="K48" i="2" s="1"/>
  <c r="B50" i="1" s="1"/>
  <c r="H47" i="2"/>
  <c r="I47" i="2" s="1"/>
  <c r="K47" i="2" s="1"/>
  <c r="I46" i="2"/>
  <c r="K46" i="2" s="1"/>
  <c r="B48" i="1" s="1"/>
  <c r="H46" i="2"/>
  <c r="I45" i="2"/>
  <c r="K45" i="2" s="1"/>
  <c r="B47" i="1" s="1"/>
  <c r="H45" i="2"/>
  <c r="I44" i="2"/>
  <c r="K44" i="2" s="1"/>
  <c r="B46" i="1" s="1"/>
  <c r="H44" i="2"/>
  <c r="H43" i="2"/>
  <c r="I43" i="2" s="1"/>
  <c r="K43" i="2" s="1"/>
  <c r="H42" i="2"/>
  <c r="I42" i="2" s="1"/>
  <c r="K42" i="2" s="1"/>
  <c r="I41" i="2"/>
  <c r="K41" i="2" s="1"/>
  <c r="B43" i="1" s="1"/>
  <c r="H41" i="2"/>
  <c r="H40" i="2"/>
  <c r="I40" i="2" s="1"/>
  <c r="K40" i="2" s="1"/>
  <c r="B42" i="1" s="1"/>
  <c r="H39" i="2"/>
  <c r="I39" i="2" s="1"/>
  <c r="K39" i="2" s="1"/>
  <c r="B41" i="1" s="1"/>
  <c r="H38" i="2"/>
  <c r="I38" i="2" s="1"/>
  <c r="K38" i="2" s="1"/>
  <c r="B40" i="1" s="1"/>
  <c r="H37" i="2"/>
  <c r="I37" i="2" s="1"/>
  <c r="K37" i="2" s="1"/>
  <c r="B39" i="1" s="1"/>
  <c r="H36" i="2"/>
  <c r="I36" i="2" s="1"/>
  <c r="K36" i="2" s="1"/>
  <c r="B38" i="1" s="1"/>
  <c r="H35" i="2"/>
  <c r="I35" i="2" s="1"/>
  <c r="K35" i="2" s="1"/>
  <c r="B37" i="1" s="1"/>
  <c r="H34" i="2"/>
  <c r="I34" i="2" s="1"/>
  <c r="K34" i="2" s="1"/>
  <c r="I33" i="2"/>
  <c r="K33" i="2" s="1"/>
  <c r="B35" i="1" s="1"/>
  <c r="H33" i="2"/>
  <c r="H32" i="2"/>
  <c r="I32" i="2" s="1"/>
  <c r="K32" i="2" s="1"/>
  <c r="B34" i="1" s="1"/>
  <c r="H31" i="2"/>
  <c r="I31" i="2" s="1"/>
  <c r="K31" i="2" s="1"/>
  <c r="B33" i="1" s="1"/>
  <c r="H30" i="2"/>
  <c r="I30" i="2" s="1"/>
  <c r="K30" i="2" s="1"/>
  <c r="B32" i="1" s="1"/>
  <c r="H29" i="2"/>
  <c r="I29" i="2" s="1"/>
  <c r="K29" i="2" s="1"/>
  <c r="B31" i="1" s="1"/>
  <c r="H28" i="2"/>
  <c r="I28" i="2" s="1"/>
  <c r="K28" i="2" s="1"/>
  <c r="B30" i="1" s="1"/>
  <c r="H27" i="2"/>
  <c r="I27" i="2" s="1"/>
  <c r="K27" i="2" s="1"/>
  <c r="B29" i="1" s="1"/>
  <c r="H26" i="2"/>
  <c r="I26" i="2" s="1"/>
  <c r="K26" i="2" s="1"/>
  <c r="B28" i="1" s="1"/>
  <c r="I25" i="2"/>
  <c r="K25" i="2" s="1"/>
  <c r="B27" i="1" s="1"/>
  <c r="H25" i="2"/>
  <c r="H24" i="2"/>
  <c r="I24" i="2" s="1"/>
  <c r="K24" i="2" s="1"/>
  <c r="B26" i="1" s="1"/>
  <c r="H23" i="2"/>
  <c r="I23" i="2" s="1"/>
  <c r="K23" i="2" s="1"/>
  <c r="I22" i="2"/>
  <c r="K22" i="2" s="1"/>
  <c r="B24" i="1" s="1"/>
  <c r="H22" i="2"/>
  <c r="I21" i="2"/>
  <c r="K21" i="2" s="1"/>
  <c r="H21" i="2"/>
  <c r="H20" i="2"/>
  <c r="I20" i="2" s="1"/>
  <c r="K20" i="2" s="1"/>
  <c r="B22" i="1" s="1"/>
  <c r="I19" i="2"/>
  <c r="K19" i="2" s="1"/>
  <c r="B21" i="1" s="1"/>
  <c r="H19" i="2"/>
  <c r="H18" i="2"/>
  <c r="I18" i="2" s="1"/>
  <c r="K18" i="2" s="1"/>
  <c r="B20" i="1" s="1"/>
  <c r="H17" i="2"/>
  <c r="I17" i="2" s="1"/>
  <c r="K17" i="2" s="1"/>
  <c r="B19" i="1" s="1"/>
  <c r="H16" i="2"/>
  <c r="I16" i="2" s="1"/>
  <c r="K16" i="2" s="1"/>
  <c r="B18" i="1" s="1"/>
  <c r="H15" i="2"/>
  <c r="I15" i="2" s="1"/>
  <c r="K15" i="2" s="1"/>
  <c r="B17" i="1" s="1"/>
  <c r="I14" i="2"/>
  <c r="K14" i="2" s="1"/>
  <c r="B16" i="1" s="1"/>
  <c r="H14" i="2"/>
  <c r="I13" i="2"/>
  <c r="K13" i="2" s="1"/>
  <c r="B15" i="1" s="1"/>
  <c r="H13" i="2"/>
  <c r="H12" i="2"/>
  <c r="I12" i="2" s="1"/>
  <c r="K12" i="2" s="1"/>
  <c r="B14" i="1" s="1"/>
  <c r="H11" i="2"/>
  <c r="I11" i="2" s="1"/>
  <c r="K11" i="2" s="1"/>
  <c r="B13" i="1" s="1"/>
  <c r="H10" i="2"/>
  <c r="I10" i="2" s="1"/>
  <c r="K10" i="2" s="1"/>
  <c r="B12" i="1" s="1"/>
  <c r="I9" i="2"/>
  <c r="K9" i="2" s="1"/>
  <c r="B11" i="1" s="1"/>
  <c r="H9" i="2"/>
  <c r="H8" i="2"/>
  <c r="I8" i="2" s="1"/>
  <c r="K8" i="2" s="1"/>
  <c r="L4" i="2"/>
  <c r="F4" i="2"/>
  <c r="H101" i="1"/>
  <c r="G101" i="1"/>
  <c r="E101" i="1"/>
  <c r="H106" i="1" s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B49" i="1"/>
  <c r="B45" i="1"/>
  <c r="B44" i="1"/>
  <c r="B36" i="1"/>
  <c r="B25" i="1"/>
  <c r="B23" i="1"/>
  <c r="I11" i="1"/>
  <c r="F11" i="1"/>
  <c r="F10" i="1"/>
  <c r="B10" i="1"/>
  <c r="H55" i="12" l="1"/>
  <c r="H55" i="3"/>
  <c r="H4" i="3" s="1"/>
  <c r="H55" i="2"/>
  <c r="H55" i="11"/>
  <c r="H55" i="10"/>
  <c r="H55" i="9"/>
  <c r="H55" i="8"/>
  <c r="I10" i="8"/>
  <c r="K10" i="8" s="1"/>
  <c r="H12" i="1" s="1"/>
  <c r="H57" i="1" s="1"/>
  <c r="H55" i="7"/>
  <c r="H55" i="6"/>
  <c r="I54" i="5"/>
  <c r="K54" i="5" s="1"/>
  <c r="K4" i="5" s="1"/>
  <c r="H55" i="4"/>
  <c r="H4" i="4" s="1"/>
  <c r="I55" i="4"/>
  <c r="I4" i="4" s="1"/>
  <c r="H55" i="5"/>
  <c r="I55" i="11"/>
  <c r="J11" i="1"/>
  <c r="I55" i="9"/>
  <c r="K4" i="8"/>
  <c r="H56" i="1"/>
  <c r="I55" i="7"/>
  <c r="I55" i="6"/>
  <c r="K8" i="5"/>
  <c r="I55" i="3"/>
  <c r="I4" i="3" s="1"/>
  <c r="K55" i="2"/>
  <c r="K4" i="2" s="1"/>
  <c r="I55" i="2"/>
  <c r="B6" i="1"/>
  <c r="C6" i="1"/>
  <c r="G6" i="1"/>
  <c r="E6" i="1"/>
  <c r="K13" i="4"/>
  <c r="D15" i="1" s="1"/>
  <c r="D57" i="1" s="1"/>
  <c r="K54" i="6"/>
  <c r="I4" i="6"/>
  <c r="H107" i="1"/>
  <c r="H108" i="1" s="1"/>
  <c r="H4" i="2"/>
  <c r="K13" i="6"/>
  <c r="F15" i="1" s="1"/>
  <c r="I13" i="12"/>
  <c r="I55" i="12" s="1"/>
  <c r="K13" i="3"/>
  <c r="C15" i="1" s="1"/>
  <c r="C57" i="1" s="1"/>
  <c r="K54" i="7"/>
  <c r="B57" i="1"/>
  <c r="I4" i="2"/>
  <c r="K13" i="11"/>
  <c r="K15" i="1" s="1"/>
  <c r="K57" i="1" s="1"/>
  <c r="I13" i="10"/>
  <c r="I55" i="10" s="1"/>
  <c r="K13" i="9"/>
  <c r="I15" i="1" s="1"/>
  <c r="I57" i="1" s="1"/>
  <c r="K13" i="13"/>
  <c r="M15" i="1" s="1"/>
  <c r="M57" i="1" s="1"/>
  <c r="I14" i="13"/>
  <c r="K14" i="13" s="1"/>
  <c r="M16" i="1" s="1"/>
  <c r="I55" i="8" l="1"/>
  <c r="K55" i="8"/>
  <c r="I4" i="5"/>
  <c r="E56" i="1"/>
  <c r="I55" i="5"/>
  <c r="D6" i="1"/>
  <c r="F6" i="1" s="1"/>
  <c r="I55" i="13"/>
  <c r="K55" i="13"/>
  <c r="K55" i="11"/>
  <c r="K55" i="9"/>
  <c r="K4" i="7"/>
  <c r="G56" i="1"/>
  <c r="G57" i="1" s="1"/>
  <c r="K55" i="7"/>
  <c r="K4" i="6"/>
  <c r="F56" i="1"/>
  <c r="F57" i="1" s="1"/>
  <c r="K55" i="6"/>
  <c r="E10" i="1"/>
  <c r="K55" i="5"/>
  <c r="K55" i="4"/>
  <c r="K4" i="4" s="1"/>
  <c r="K55" i="3"/>
  <c r="K4" i="3" s="1"/>
  <c r="K13" i="10"/>
  <c r="K13" i="12"/>
  <c r="E57" i="1" l="1"/>
  <c r="L15" i="1"/>
  <c r="L57" i="1" s="1"/>
  <c r="K55" i="12"/>
  <c r="J15" i="1"/>
  <c r="J57" i="1" s="1"/>
  <c r="K55" i="10"/>
</calcChain>
</file>

<file path=xl/sharedStrings.xml><?xml version="1.0" encoding="utf-8"?>
<sst xmlns="http://schemas.openxmlformats.org/spreadsheetml/2006/main" count="602" uniqueCount="89">
  <si>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</si>
  <si>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</si>
  <si>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</si>
  <si>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</si>
  <si>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</si>
  <si>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</si>
  <si>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</si>
  <si>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</si>
  <si>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</si>
  <si>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2020-2021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</si>
  <si>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</si>
  <si>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</si>
  <si>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</si>
  <si>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</si>
  <si>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</si>
  <si>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</si>
  <si>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</si>
  <si>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</si>
  <si>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</si>
  <si>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</si>
  <si>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</si>
  <si>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</si>
  <si>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</si>
  <si>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Dodge 1 Van</t>
  </si>
  <si>
    <t>Dodge 2 Van</t>
  </si>
  <si>
    <t>Dodge Van</t>
  </si>
  <si>
    <t>Ford 10-1 Van</t>
  </si>
  <si>
    <t>Ford 10-2 Van</t>
  </si>
  <si>
    <t>Ford Van</t>
  </si>
  <si>
    <t>Plymouth Van</t>
  </si>
  <si>
    <t>WHAS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</si>
  <si>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</si>
  <si>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</si>
  <si>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</si>
  <si>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</si>
  <si>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</si>
  <si>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</si>
  <si>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</si>
  <si>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</si>
  <si>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</si>
  <si>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5</t>
  </si>
  <si>
    <t>Route 21</t>
  </si>
  <si>
    <t>Route 6</t>
  </si>
  <si>
    <t>Route 19</t>
  </si>
  <si>
    <t>Route 2</t>
  </si>
  <si>
    <t>Route 12</t>
  </si>
  <si>
    <t>Route 9</t>
  </si>
  <si>
    <t>Route 10</t>
  </si>
  <si>
    <t>Route 3</t>
  </si>
  <si>
    <t>Route 26</t>
  </si>
  <si>
    <t>Spare</t>
  </si>
  <si>
    <t>VOC</t>
  </si>
  <si>
    <t>Route 20</t>
  </si>
  <si>
    <t>Route 20b</t>
  </si>
  <si>
    <t>Route 14</t>
  </si>
  <si>
    <t>Route 25</t>
  </si>
  <si>
    <t>Route 23</t>
  </si>
  <si>
    <t>Route 1</t>
  </si>
  <si>
    <t>Route 11</t>
  </si>
  <si>
    <t>Route 13</t>
  </si>
  <si>
    <t>Route 4</t>
  </si>
  <si>
    <t>Route 17</t>
  </si>
  <si>
    <t>Route 8</t>
  </si>
  <si>
    <t>Route 22</t>
  </si>
  <si>
    <t>Route 24</t>
  </si>
  <si>
    <t>Route 27</t>
  </si>
  <si>
    <t>Route 28</t>
  </si>
  <si>
    <t>Route 16</t>
  </si>
  <si>
    <t>Route 15</t>
  </si>
  <si>
    <t>Route 18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</si>
  <si>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</si>
  <si>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</si>
  <si>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</si>
  <si>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</si>
  <si>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</si>
  <si>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</si>
  <si>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</si>
  <si>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</si>
  <si>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</si>
  <si>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</si>
  <si>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</si>
  <si>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</si>
  <si>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20b</t>
  </si>
  <si>
    <t>SPEC</t>
  </si>
  <si>
    <t>WHAS Dodge</t>
  </si>
  <si>
    <t>Total</t>
  </si>
  <si>
    <t>Director of Operations &amp; Transportation</t>
  </si>
  <si>
    <t>Voc/20B</t>
  </si>
  <si>
    <t>Tech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</si>
</sst>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Arial"/>
    </font>
    <font>
      <b/>
      <sz val="24"/>
      <color rgb="FF595959"/>
      <name val="Libre Franklin"/>
    </font>
    <font>
      <sz val="18"/>
      <color theme="1"/>
      <name val="Calibri"/>
    </font>
    <font>
      <b/>
      <sz val="11"/>
      <color theme="0"/>
      <name val="Calibri"/>
    </font>
    <font>
      <b/>
      <sz val="12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color theme="1"/>
      <name val="Calibri"/>
    </font>
    <font>
      <b/>
      <sz val="12"/>
      <color theme="0"/>
      <name val="Calibri"/>
    </font>
    <font>
      <sz val="12"/>
      <color theme="1"/>
      <name val="Calibri"/>
    </font>
    <font>
      <sz val="11"/>
      <color theme="0"/>
      <name val="Calibri"/>
    </font>
    <font>
      <sz val="14"/>
      <color theme="1"/>
      <name val="Calibri"/>
    </font>
    <font>
      <sz val="22"/>
      <color theme="1"/>
      <name val="Arizona"/>
    </font>
  </fonts>
  <fills count="1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262626"/>
        <bgColor rgb="FF262626"/>
      </patternFill>
    </fill>
    <fill>
      <patternFill patternType="solid">
        <fgColor rgb="FF595959"/>
        <bgColor rgb="FF59595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0C0C0C"/>
        <bgColor rgb="FF0C0C0C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17" fontId="3" fillId="4" borderId="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/>
    <xf numFmtId="0" fontId="3" fillId="4" borderId="1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/>
    <xf numFmtId="4" fontId="7" fillId="0" borderId="13" xfId="0" applyNumberFormat="1" applyFont="1" applyBorder="1"/>
    <xf numFmtId="3" fontId="7" fillId="0" borderId="14" xfId="0" applyNumberFormat="1" applyFont="1" applyBorder="1"/>
    <xf numFmtId="3" fontId="7" fillId="0" borderId="6" xfId="0" applyNumberFormat="1" applyFont="1" applyBorder="1"/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4" fontId="7" fillId="0" borderId="6" xfId="0" applyNumberFormat="1" applyFont="1" applyBorder="1"/>
    <xf numFmtId="0" fontId="6" fillId="0" borderId="15" xfId="0" applyFont="1" applyBorder="1" applyAlignment="1">
      <alignment horizontal="right"/>
    </xf>
    <xf numFmtId="3" fontId="6" fillId="0" borderId="15" xfId="0" applyNumberFormat="1" applyFont="1" applyBorder="1"/>
    <xf numFmtId="3" fontId="6" fillId="0" borderId="16" xfId="0" applyNumberFormat="1" applyFont="1" applyBorder="1"/>
    <xf numFmtId="3" fontId="7" fillId="0" borderId="15" xfId="0" applyNumberFormat="1" applyFont="1" applyBorder="1"/>
    <xf numFmtId="3" fontId="7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44" fontId="11" fillId="7" borderId="1" xfId="0" applyNumberFormat="1" applyFont="1" applyFill="1" applyBorder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" fillId="8" borderId="1" xfId="0" applyFont="1" applyFill="1" applyBorder="1" applyAlignment="1">
      <alignment horizontal="right" vertical="center"/>
    </xf>
    <xf numFmtId="164" fontId="12" fillId="8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/>
    </xf>
    <xf numFmtId="4" fontId="7" fillId="0" borderId="10" xfId="0" applyNumberFormat="1" applyFont="1" applyBorder="1"/>
    <xf numFmtId="164" fontId="7" fillId="0" borderId="6" xfId="0" applyNumberFormat="1" applyFont="1" applyBorder="1"/>
    <xf numFmtId="3" fontId="7" fillId="0" borderId="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/>
    <xf numFmtId="4" fontId="7" fillId="0" borderId="17" xfId="0" applyNumberFormat="1" applyFont="1" applyBorder="1" applyAlignment="1">
      <alignment horizontal="right"/>
    </xf>
    <xf numFmtId="44" fontId="7" fillId="0" borderId="6" xfId="0" applyNumberFormat="1" applyFont="1" applyBorder="1"/>
    <xf numFmtId="0" fontId="13" fillId="0" borderId="0" xfId="0" applyFont="1"/>
    <xf numFmtId="0" fontId="14" fillId="0" borderId="24" xfId="0" applyFont="1" applyBorder="1"/>
    <xf numFmtId="0" fontId="7" fillId="0" borderId="24" xfId="0" applyFont="1" applyBorder="1"/>
    <xf numFmtId="14" fontId="7" fillId="6" borderId="11" xfId="0" applyNumberFormat="1" applyFont="1" applyFill="1" applyBorder="1"/>
    <xf numFmtId="2" fontId="7" fillId="0" borderId="10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39" fontId="7" fillId="0" borderId="6" xfId="0" applyNumberFormat="1" applyFont="1" applyBorder="1"/>
    <xf numFmtId="0" fontId="6" fillId="9" borderId="5" xfId="0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5" fillId="0" borderId="13" xfId="0" applyFont="1" applyBorder="1"/>
    <xf numFmtId="4" fontId="3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3" fillId="4" borderId="8" xfId="0" applyFont="1" applyFill="1" applyBorder="1" applyAlignment="1">
      <alignment horizontal="center" wrapText="1"/>
    </xf>
    <xf numFmtId="0" fontId="5" fillId="0" borderId="9" xfId="0" applyFont="1" applyBorder="1"/>
    <xf numFmtId="0" fontId="5" fillId="0" borderId="10" xfId="0" applyFont="1" applyBorder="1"/>
    <xf numFmtId="17" fontId="3" fillId="4" borderId="8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/>
    <xf numFmtId="4" fontId="7" fillId="0" borderId="22" xfId="0" applyNumberFormat="1" applyFont="1" applyBorder="1" applyAlignment="1">
      <alignment horizontal="center" vertical="center"/>
    </xf>
    <xf numFmtId="0" fontId="5" fillId="0" borderId="23" xfId="0" applyFont="1" applyBorder="1"/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NULL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1"/>
  <sheetViews>
    <sheetView topLeftCell="A13" workbookViewId="0">
      <selection activeCell="A54" sqref="A54"/>
    </sheetView>
  </sheetViews>
  <sheetFormatPr defaultColWidth="12.625" defaultRowHeight="15" customHeight="1"/>
  <cols>
    <col min="1" max="1" width="13.5" customWidth="1"/>
    <col min="2" max="2" width="14.5" customWidth="1"/>
    <col min="3" max="3" width="15.625" customWidth="1"/>
    <col min="4" max="4" width="14.875" customWidth="1"/>
    <col min="5" max="5" width="11.625" customWidth="1"/>
    <col min="6" max="6" width="11.125" customWidth="1"/>
    <col min="7" max="7" width="12.75" customWidth="1"/>
    <col min="8" max="19" width="11.125" customWidth="1"/>
    <col min="20" max="26" width="7.625" customWidth="1"/>
  </cols>
  <sheetData>
    <row r="1" spans="1:13" ht="30">
      <c r="A1" s="1" t="s">
        <v>0</v>
      </c>
    </row>
    <row r="2" spans="1:13" ht="23.25">
      <c r="A2" s="2" t="s">
        <v>1</v>
      </c>
    </row>
    <row r="3" spans="1:13" ht="14.25" customHeight="1"/>
    <row r="4" spans="1:13" ht="14.25" customHeight="1"/>
    <row r="5" spans="1:13" ht="42" customHeigh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4" t="s">
        <v>7</v>
      </c>
      <c r="G5" s="4" t="s">
        <v>8</v>
      </c>
    </row>
    <row r="6" spans="1:13" ht="14.25" customHeight="1">
      <c r="A6" s="6" t="s">
        <v>9</v>
      </c>
      <c r="B6" s="7">
        <f>SUM(July!F4,Aug!F4,Sep!F4,Oct!F4,Nov!F4,Dec!F4,Jan!F4,Feb!F4,Mar!F4,Apr!F4,May!F4,Jun!F4)</f>
        <v>14877</v>
      </c>
      <c r="C6" s="7">
        <f>SUM(July!G4,Aug!G4,Sep!G4,Oct!G4,Nov!G4,Dec!G4,Jan!G4,Feb!G4,Mar!G4,Apr!G4,May!G4,Jun!G4)</f>
        <v>318</v>
      </c>
      <c r="D6" s="7">
        <f>SUM(July!H4,Aug!H4,Sep!H4,Oct!H4,Nov!H4,Dec!H4,Jan!H4,Feb!H4,Mar!H4,Apr!H4,May!H4,Jun!H4)</f>
        <v>8904</v>
      </c>
      <c r="E6" s="7">
        <f>SUM(July!J4,Aug!J4,Sep!J4,Oct!J4,Nov!J4,Dec!J4,Jan!J4,Feb!J4,Mar!J4,Apr!J4,May!J4,Jun!J4)</f>
        <v>0</v>
      </c>
      <c r="F6" s="7">
        <f>SUM(B6,D6,E6)</f>
        <v>23781</v>
      </c>
      <c r="G6" s="7">
        <f>SUM(July!L4,Aug!L4,Sep!L4,Oct!L4,Nov!L4,Dec!L4,Jan!L4,Feb!L4,Mar!L4,Apr!L4,May!L4,Jun!L4)</f>
        <v>0</v>
      </c>
    </row>
    <row r="7" spans="1:13" ht="14.25" customHeight="1"/>
    <row r="8" spans="1:13" ht="14.25" customHeight="1">
      <c r="A8" s="83" t="s">
        <v>10</v>
      </c>
    </row>
    <row r="9" spans="1:13" ht="14.25" customHeight="1">
      <c r="A9" s="84"/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8" t="s">
        <v>17</v>
      </c>
      <c r="I9" s="8" t="s">
        <v>18</v>
      </c>
      <c r="J9" s="8" t="s">
        <v>19</v>
      </c>
      <c r="K9" s="8" t="s">
        <v>20</v>
      </c>
      <c r="L9" s="8" t="s">
        <v>21</v>
      </c>
      <c r="M9" s="8" t="s">
        <v>22</v>
      </c>
    </row>
    <row r="10" spans="1:13" ht="14.25" customHeight="1">
      <c r="A10" s="9">
        <v>181</v>
      </c>
      <c r="B10" s="10">
        <f>July!K8</f>
        <v>132</v>
      </c>
      <c r="C10" s="11">
        <f>Aug!K8</f>
        <v>128</v>
      </c>
      <c r="D10" s="10">
        <f>Sep!K8</f>
        <v>133</v>
      </c>
      <c r="E10" s="11">
        <f>Oct!K8</f>
        <v>242</v>
      </c>
      <c r="F10" s="10">
        <f>Nov!K8</f>
        <v>0</v>
      </c>
      <c r="G10" s="11">
        <f>Dec!K8</f>
        <v>135</v>
      </c>
      <c r="H10" s="10">
        <f>Jan!K8</f>
        <v>133</v>
      </c>
      <c r="I10" s="11">
        <f>Feb!K8</f>
        <v>129</v>
      </c>
      <c r="J10" s="10">
        <f>Mar!K8</f>
        <v>277</v>
      </c>
      <c r="K10" s="11">
        <f>Apr!K8</f>
        <v>129</v>
      </c>
      <c r="L10" s="10">
        <f>May!K8</f>
        <v>129</v>
      </c>
      <c r="M10" s="11">
        <f>Jun!K8</f>
        <v>0</v>
      </c>
    </row>
    <row r="11" spans="1:13" ht="14.25" customHeight="1">
      <c r="A11" s="9">
        <v>182</v>
      </c>
      <c r="B11" s="10">
        <f>July!K9</f>
        <v>251</v>
      </c>
      <c r="C11" s="11">
        <f>Aug!K9</f>
        <v>127</v>
      </c>
      <c r="D11" s="10">
        <f>Sep!K9</f>
        <v>128</v>
      </c>
      <c r="E11" s="11">
        <f>Oct!K9</f>
        <v>128</v>
      </c>
      <c r="F11" s="10">
        <f>Nov!K9</f>
        <v>0</v>
      </c>
      <c r="G11" s="11">
        <f>Dec!K9</f>
        <v>128</v>
      </c>
      <c r="H11" s="10">
        <f>Jan!K9</f>
        <v>127</v>
      </c>
      <c r="I11" s="11">
        <f>Feb!K9</f>
        <v>422</v>
      </c>
      <c r="J11" s="10">
        <f>Mar!K9</f>
        <v>128</v>
      </c>
      <c r="K11" s="11">
        <f>Apr!K9</f>
        <v>132</v>
      </c>
      <c r="L11" s="10">
        <f>May!K9</f>
        <v>131</v>
      </c>
      <c r="M11" s="11">
        <f>Jun!K9</f>
        <v>0</v>
      </c>
    </row>
    <row r="12" spans="1:13" ht="14.25" customHeight="1">
      <c r="A12" s="9">
        <v>191</v>
      </c>
      <c r="B12" s="10">
        <f>July!K10</f>
        <v>0</v>
      </c>
      <c r="C12" s="11">
        <f>Aug!K10</f>
        <v>377</v>
      </c>
      <c r="D12" s="10">
        <f>Sep!K10</f>
        <v>777</v>
      </c>
      <c r="E12" s="11">
        <f>Oct!K10</f>
        <v>129</v>
      </c>
      <c r="F12" s="10">
        <f>Nov!K10</f>
        <v>129</v>
      </c>
      <c r="G12" s="11">
        <f>Dec!K10</f>
        <v>129</v>
      </c>
      <c r="H12" s="10">
        <f>Jan!K10</f>
        <v>127</v>
      </c>
      <c r="I12" s="11">
        <f>Feb!K10</f>
        <v>128</v>
      </c>
      <c r="J12" s="10">
        <f>Mar!K10</f>
        <v>0</v>
      </c>
      <c r="K12" s="11">
        <f>Apr!K10</f>
        <v>0</v>
      </c>
      <c r="L12" s="10">
        <f>May!K10</f>
        <v>129</v>
      </c>
      <c r="M12" s="11">
        <f>Jun!K10</f>
        <v>0</v>
      </c>
    </row>
    <row r="13" spans="1:13" ht="14.25" customHeight="1">
      <c r="A13" s="9">
        <v>192</v>
      </c>
      <c r="B13" s="10">
        <f>July!K11</f>
        <v>0</v>
      </c>
      <c r="C13" s="11">
        <f>Aug!K11</f>
        <v>377</v>
      </c>
      <c r="D13" s="10">
        <f>Sep!K11</f>
        <v>129</v>
      </c>
      <c r="E13" s="11">
        <f>Oct!K11</f>
        <v>128</v>
      </c>
      <c r="F13" s="10">
        <f>Nov!K11</f>
        <v>0</v>
      </c>
      <c r="G13" s="11">
        <f>Dec!K11</f>
        <v>132</v>
      </c>
      <c r="H13" s="10">
        <f>Jan!K11</f>
        <v>129</v>
      </c>
      <c r="I13" s="11">
        <f>Feb!K11</f>
        <v>141</v>
      </c>
      <c r="J13" s="10">
        <f>Mar!K11</f>
        <v>274</v>
      </c>
      <c r="K13" s="11">
        <f>Apr!K11</f>
        <v>247</v>
      </c>
      <c r="L13" s="10">
        <f>May!K11</f>
        <v>134</v>
      </c>
      <c r="M13" s="11">
        <f>Jun!K11</f>
        <v>0</v>
      </c>
    </row>
    <row r="14" spans="1:13" ht="14.25" customHeight="1">
      <c r="A14" s="9">
        <v>201</v>
      </c>
      <c r="B14" s="10">
        <f>July!K12</f>
        <v>0</v>
      </c>
      <c r="C14" s="11">
        <f>Aug!K12</f>
        <v>162</v>
      </c>
      <c r="D14" s="10">
        <f>Sep!K12</f>
        <v>129</v>
      </c>
      <c r="E14" s="11">
        <f>Oct!K12</f>
        <v>129</v>
      </c>
      <c r="F14" s="10">
        <f>Nov!K12</f>
        <v>128</v>
      </c>
      <c r="G14" s="11">
        <f>Dec!K12</f>
        <v>129</v>
      </c>
      <c r="H14" s="10">
        <f>Jan!K12</f>
        <v>127</v>
      </c>
      <c r="I14" s="11">
        <f>Feb!K12</f>
        <v>128</v>
      </c>
      <c r="J14" s="10">
        <f>Mar!K12</f>
        <v>268</v>
      </c>
      <c r="K14" s="11">
        <f>Apr!K12</f>
        <v>128</v>
      </c>
      <c r="L14" s="10">
        <f>May!K12</f>
        <v>227</v>
      </c>
      <c r="M14" s="11">
        <f>Jun!K12</f>
        <v>0</v>
      </c>
    </row>
    <row r="15" spans="1:13" ht="14.25" customHeight="1">
      <c r="A15" s="12">
        <v>1401</v>
      </c>
      <c r="B15" s="10">
        <f>July!K13</f>
        <v>0</v>
      </c>
      <c r="C15" s="11">
        <f>Aug!K13</f>
        <v>987</v>
      </c>
      <c r="D15" s="10">
        <f>Sep!K13</f>
        <v>128</v>
      </c>
      <c r="E15" s="11">
        <f>Oct!K13</f>
        <v>127</v>
      </c>
      <c r="F15" s="10">
        <f>Nov!K13</f>
        <v>0</v>
      </c>
      <c r="G15" s="11">
        <f>Dec!K13</f>
        <v>129</v>
      </c>
      <c r="H15" s="10">
        <f>Jan!K13</f>
        <v>507</v>
      </c>
      <c r="I15" s="11">
        <f>Feb!K13</f>
        <v>127</v>
      </c>
      <c r="J15" s="10">
        <f>Mar!K13</f>
        <v>128</v>
      </c>
      <c r="K15" s="11">
        <f>Apr!K13</f>
        <v>467</v>
      </c>
      <c r="L15" s="10">
        <f>May!K13</f>
        <v>135</v>
      </c>
      <c r="M15" s="11">
        <f>Jun!K13</f>
        <v>0</v>
      </c>
    </row>
    <row r="16" spans="1:13" ht="14.25" customHeight="1">
      <c r="A16" s="12">
        <v>1402</v>
      </c>
      <c r="B16" s="10">
        <f>July!K14</f>
        <v>0</v>
      </c>
      <c r="C16" s="11">
        <f>Aug!K14</f>
        <v>130</v>
      </c>
      <c r="D16" s="10">
        <f>Sep!K14</f>
        <v>128</v>
      </c>
      <c r="E16" s="11">
        <f>Oct!K14</f>
        <v>327</v>
      </c>
      <c r="F16" s="10">
        <f>Nov!K14</f>
        <v>127</v>
      </c>
      <c r="G16" s="11">
        <f>Dec!K14</f>
        <v>127</v>
      </c>
      <c r="H16" s="10">
        <f>Jan!K14</f>
        <v>1861</v>
      </c>
      <c r="I16" s="11">
        <f>Feb!K14</f>
        <v>1863</v>
      </c>
      <c r="J16" s="10">
        <f>Mar!K14</f>
        <v>127</v>
      </c>
      <c r="K16" s="11">
        <f>Apr!K14</f>
        <v>0</v>
      </c>
      <c r="L16" s="10">
        <f>May!K14</f>
        <v>0</v>
      </c>
      <c r="M16" s="11">
        <f>Jun!K14</f>
        <v>0</v>
      </c>
    </row>
    <row r="17" spans="1:13" ht="14.25" customHeight="1">
      <c r="A17" s="12">
        <v>1403</v>
      </c>
      <c r="B17" s="10">
        <f>July!K15</f>
        <v>0</v>
      </c>
      <c r="C17" s="11">
        <f>Aug!K15</f>
        <v>0</v>
      </c>
      <c r="D17" s="10">
        <f>Sep!K15</f>
        <v>129</v>
      </c>
      <c r="E17" s="11">
        <f>Oct!K15</f>
        <v>394</v>
      </c>
      <c r="F17" s="10">
        <f>Nov!K15</f>
        <v>129</v>
      </c>
      <c r="G17" s="11">
        <f>Dec!K15</f>
        <v>129</v>
      </c>
      <c r="H17" s="10">
        <f>Jan!K15</f>
        <v>162</v>
      </c>
      <c r="I17" s="11">
        <f>Feb!K15</f>
        <v>135</v>
      </c>
      <c r="J17" s="10">
        <f>Mar!K15</f>
        <v>132</v>
      </c>
      <c r="K17" s="11">
        <f>Apr!K15</f>
        <v>266</v>
      </c>
      <c r="L17" s="10">
        <f>May!K15</f>
        <v>319</v>
      </c>
      <c r="M17" s="11">
        <f>Jun!K15</f>
        <v>0</v>
      </c>
    </row>
    <row r="18" spans="1:13" ht="14.25" customHeight="1">
      <c r="A18" s="12">
        <v>1404</v>
      </c>
      <c r="B18" s="10">
        <f>July!K16</f>
        <v>0</v>
      </c>
      <c r="C18" s="11">
        <f>Aug!K16</f>
        <v>2107</v>
      </c>
      <c r="D18" s="10">
        <f>Sep!K16</f>
        <v>127</v>
      </c>
      <c r="E18" s="11">
        <f>Oct!K16</f>
        <v>133</v>
      </c>
      <c r="F18" s="10">
        <f>Nov!K16</f>
        <v>0</v>
      </c>
      <c r="G18" s="11">
        <f>Dec!K16</f>
        <v>145</v>
      </c>
      <c r="H18" s="10">
        <f>Jan!K16</f>
        <v>140</v>
      </c>
      <c r="I18" s="11">
        <f>Feb!K16</f>
        <v>128</v>
      </c>
      <c r="J18" s="10">
        <f>Mar!K16</f>
        <v>128</v>
      </c>
      <c r="K18" s="11">
        <f>Apr!K16</f>
        <v>167</v>
      </c>
      <c r="L18" s="10">
        <f>May!K16</f>
        <v>276</v>
      </c>
      <c r="M18" s="11">
        <f>Jun!K16</f>
        <v>0</v>
      </c>
    </row>
    <row r="19" spans="1:13" ht="14.25" customHeight="1">
      <c r="A19" s="12">
        <v>1405</v>
      </c>
      <c r="B19" s="10">
        <f>July!K17</f>
        <v>0</v>
      </c>
      <c r="C19" s="11">
        <f>Aug!K17</f>
        <v>0</v>
      </c>
      <c r="D19" s="10">
        <f>Sep!K17</f>
        <v>136</v>
      </c>
      <c r="E19" s="11">
        <f>Oct!K17</f>
        <v>129</v>
      </c>
      <c r="F19" s="10">
        <f>Nov!K17</f>
        <v>127</v>
      </c>
      <c r="G19" s="11">
        <f>Dec!K17</f>
        <v>0</v>
      </c>
      <c r="H19" s="10">
        <f>Jan!K17</f>
        <v>130</v>
      </c>
      <c r="I19" s="11">
        <f>Feb!K17</f>
        <v>0</v>
      </c>
      <c r="J19" s="10">
        <f>Mar!K17</f>
        <v>0</v>
      </c>
      <c r="K19" s="11">
        <f>Apr!K17</f>
        <v>114</v>
      </c>
      <c r="L19" s="10">
        <f>May!K17</f>
        <v>163</v>
      </c>
      <c r="M19" s="11">
        <f>Jun!K17</f>
        <v>0</v>
      </c>
    </row>
    <row r="20" spans="1:13" ht="14.25" customHeight="1">
      <c r="A20" s="12">
        <v>2016</v>
      </c>
      <c r="B20" s="10">
        <f>July!K18</f>
        <v>0</v>
      </c>
      <c r="C20" s="11">
        <f>Aug!K18</f>
        <v>0</v>
      </c>
      <c r="D20" s="10">
        <f>Sep!K18</f>
        <v>128</v>
      </c>
      <c r="E20" s="11">
        <f>Oct!K18</f>
        <v>127</v>
      </c>
      <c r="F20" s="10">
        <f>Nov!K18</f>
        <v>129</v>
      </c>
      <c r="G20" s="11">
        <f>Dec!K18</f>
        <v>0</v>
      </c>
      <c r="H20" s="10">
        <f>Jan!K18</f>
        <v>0</v>
      </c>
      <c r="I20" s="11">
        <f>Feb!K18</f>
        <v>127</v>
      </c>
      <c r="J20" s="10">
        <f>Mar!K18</f>
        <v>129</v>
      </c>
      <c r="K20" s="11">
        <f>Apr!K18</f>
        <v>127</v>
      </c>
      <c r="L20" s="10">
        <f>May!K18</f>
        <v>129</v>
      </c>
      <c r="M20" s="11">
        <f>Jun!K18</f>
        <v>0</v>
      </c>
    </row>
    <row r="21" spans="1:13" ht="14.25" customHeight="1">
      <c r="A21" s="77">
        <v>2017</v>
      </c>
      <c r="B21" s="10">
        <f>July!K19</f>
        <v>0</v>
      </c>
      <c r="C21" s="11">
        <f>Aug!K19</f>
        <v>0</v>
      </c>
      <c r="D21" s="10">
        <f>Sep!K19</f>
        <v>0</v>
      </c>
      <c r="E21" s="11">
        <f>Oct!K19</f>
        <v>0</v>
      </c>
      <c r="F21" s="10">
        <f>Nov!K19</f>
        <v>0</v>
      </c>
      <c r="G21" s="11">
        <f>Dec!K19</f>
        <v>0</v>
      </c>
      <c r="H21" s="10">
        <f>Jan!K19</f>
        <v>0</v>
      </c>
      <c r="I21" s="11">
        <f>Feb!K19</f>
        <v>0</v>
      </c>
      <c r="J21" s="10">
        <f>Mar!K19</f>
        <v>0</v>
      </c>
      <c r="K21" s="11">
        <f>Apr!K19</f>
        <v>0</v>
      </c>
      <c r="L21" s="10">
        <f>May!K19</f>
        <v>0</v>
      </c>
      <c r="M21" s="11">
        <f>Jun!K19</f>
        <v>0</v>
      </c>
    </row>
    <row r="22" spans="1:13" ht="14.25" customHeight="1">
      <c r="A22" s="12">
        <v>2023</v>
      </c>
      <c r="B22" s="10">
        <f>July!K20</f>
        <v>0</v>
      </c>
      <c r="C22" s="11">
        <f>Aug!K20</f>
        <v>0</v>
      </c>
      <c r="D22" s="10">
        <f>Sep!K20</f>
        <v>918</v>
      </c>
      <c r="E22" s="11">
        <f>Oct!K20</f>
        <v>192</v>
      </c>
      <c r="F22" s="10">
        <f>Nov!K20</f>
        <v>127</v>
      </c>
      <c r="G22" s="11">
        <f>Dec!K20</f>
        <v>127</v>
      </c>
      <c r="H22" s="10">
        <f>Jan!K20</f>
        <v>0</v>
      </c>
      <c r="I22" s="11">
        <f>Feb!K20</f>
        <v>127</v>
      </c>
      <c r="J22" s="10">
        <f>Mar!K20</f>
        <v>129</v>
      </c>
      <c r="K22" s="11">
        <f>Apr!K20</f>
        <v>129</v>
      </c>
      <c r="L22" s="10">
        <f>May!K20</f>
        <v>127</v>
      </c>
      <c r="M22" s="11">
        <f>Jun!K20</f>
        <v>0</v>
      </c>
    </row>
    <row r="23" spans="1:13" ht="14.25" customHeight="1">
      <c r="A23" s="12">
        <v>2024</v>
      </c>
      <c r="B23" s="10">
        <f>July!K21</f>
        <v>0</v>
      </c>
      <c r="C23" s="11">
        <f>Aug!K21</f>
        <v>0</v>
      </c>
      <c r="D23" s="10">
        <f>Sep!K21</f>
        <v>194</v>
      </c>
      <c r="E23" s="11">
        <f>Oct!K21</f>
        <v>129</v>
      </c>
      <c r="F23" s="10">
        <f>Nov!K21</f>
        <v>127</v>
      </c>
      <c r="G23" s="11">
        <f>Dec!K21</f>
        <v>127</v>
      </c>
      <c r="H23" s="10">
        <f>Jan!K21</f>
        <v>0</v>
      </c>
      <c r="I23" s="11">
        <f>Feb!K21</f>
        <v>127</v>
      </c>
      <c r="J23" s="10">
        <f>Mar!K21</f>
        <v>129</v>
      </c>
      <c r="K23" s="11">
        <f>Apr!K21</f>
        <v>227</v>
      </c>
      <c r="L23" s="10">
        <f>May!K21</f>
        <v>129</v>
      </c>
      <c r="M23" s="11">
        <f>Jun!K21</f>
        <v>0</v>
      </c>
    </row>
    <row r="24" spans="1:13" ht="14.25" customHeight="1">
      <c r="A24" s="12">
        <v>2041</v>
      </c>
      <c r="B24" s="10">
        <f>July!K22</f>
        <v>0</v>
      </c>
      <c r="C24" s="11">
        <f>Aug!K22</f>
        <v>0</v>
      </c>
      <c r="D24" s="10">
        <f>Sep!K22</f>
        <v>129</v>
      </c>
      <c r="E24" s="11">
        <f>Oct!K22</f>
        <v>127</v>
      </c>
      <c r="F24" s="10">
        <f>Nov!K22</f>
        <v>128</v>
      </c>
      <c r="G24" s="11">
        <f>Dec!K22</f>
        <v>136</v>
      </c>
      <c r="H24" s="10">
        <f>Jan!K22</f>
        <v>127</v>
      </c>
      <c r="I24" s="11">
        <f>Feb!K22</f>
        <v>129</v>
      </c>
      <c r="J24" s="10">
        <f>Mar!K22</f>
        <v>130</v>
      </c>
      <c r="K24" s="11">
        <f>Apr!K22</f>
        <v>476</v>
      </c>
      <c r="L24" s="10">
        <f>May!K22</f>
        <v>320</v>
      </c>
      <c r="M24" s="11">
        <f>Jun!K22</f>
        <v>0</v>
      </c>
    </row>
    <row r="25" spans="1:13" ht="14.25" customHeight="1">
      <c r="A25" s="12">
        <v>2042</v>
      </c>
      <c r="B25" s="10">
        <f>July!K23</f>
        <v>336</v>
      </c>
      <c r="C25" s="11">
        <f>Aug!K23</f>
        <v>0</v>
      </c>
      <c r="D25" s="10">
        <f>Sep!K23</f>
        <v>128</v>
      </c>
      <c r="E25" s="11">
        <f>Oct!K23</f>
        <v>127</v>
      </c>
      <c r="F25" s="10">
        <f>Nov!K23</f>
        <v>128</v>
      </c>
      <c r="G25" s="11">
        <f>Dec!K23</f>
        <v>129</v>
      </c>
      <c r="H25" s="10">
        <f>Jan!K23</f>
        <v>131</v>
      </c>
      <c r="I25" s="11">
        <f>Feb!K23</f>
        <v>129</v>
      </c>
      <c r="J25" s="10">
        <f>Mar!K23</f>
        <v>129</v>
      </c>
      <c r="K25" s="11">
        <f>Apr!K23</f>
        <v>620</v>
      </c>
      <c r="L25" s="10">
        <f>May!K23</f>
        <v>129</v>
      </c>
      <c r="M25" s="11">
        <f>Jun!K23</f>
        <v>0</v>
      </c>
    </row>
    <row r="26" spans="1:13" ht="14.25" customHeight="1">
      <c r="A26" s="12">
        <v>2043</v>
      </c>
      <c r="B26" s="10">
        <f>July!K24</f>
        <v>0</v>
      </c>
      <c r="C26" s="11">
        <f>Aug!K24</f>
        <v>0</v>
      </c>
      <c r="D26" s="10">
        <f>Sep!K24</f>
        <v>0</v>
      </c>
      <c r="E26" s="11">
        <f>Oct!K24</f>
        <v>154</v>
      </c>
      <c r="F26" s="10">
        <f>Nov!K24</f>
        <v>328</v>
      </c>
      <c r="G26" s="11">
        <f>Dec!K24</f>
        <v>129</v>
      </c>
      <c r="H26" s="10">
        <f>Jan!K24</f>
        <v>127</v>
      </c>
      <c r="I26" s="11">
        <f>Feb!K24</f>
        <v>136</v>
      </c>
      <c r="J26" s="10">
        <f>Mar!K24</f>
        <v>127</v>
      </c>
      <c r="K26" s="11">
        <f>Apr!K24</f>
        <v>0</v>
      </c>
      <c r="L26" s="10">
        <f>May!K24</f>
        <v>0</v>
      </c>
      <c r="M26" s="11">
        <f>Jun!K24</f>
        <v>0</v>
      </c>
    </row>
    <row r="27" spans="1:13" ht="14.25" customHeight="1">
      <c r="A27" s="12">
        <v>2061</v>
      </c>
      <c r="B27" s="10">
        <f>July!K25</f>
        <v>0</v>
      </c>
      <c r="C27" s="11">
        <f>Aug!K25</f>
        <v>0</v>
      </c>
      <c r="D27" s="10">
        <f>Sep!K25</f>
        <v>0</v>
      </c>
      <c r="E27" s="11">
        <f>Oct!K25</f>
        <v>602</v>
      </c>
      <c r="F27" s="10">
        <f>Nov!K25</f>
        <v>127</v>
      </c>
      <c r="G27" s="11">
        <f>Dec!K25</f>
        <v>129</v>
      </c>
      <c r="H27" s="10">
        <f>Jan!K25</f>
        <v>603</v>
      </c>
      <c r="I27" s="11">
        <f>Feb!K25</f>
        <v>0</v>
      </c>
      <c r="J27" s="10">
        <f>Mar!K25</f>
        <v>1411.96</v>
      </c>
      <c r="K27" s="11">
        <f>Apr!K25</f>
        <v>329</v>
      </c>
      <c r="L27" s="10">
        <f>May!K25</f>
        <v>127</v>
      </c>
      <c r="M27" s="11">
        <f>Jun!K25</f>
        <v>0</v>
      </c>
    </row>
    <row r="28" spans="1:13" ht="14.25" customHeight="1">
      <c r="A28" s="12">
        <v>2062</v>
      </c>
      <c r="B28" s="10">
        <f>July!K26</f>
        <v>0</v>
      </c>
      <c r="C28" s="11">
        <f>Aug!K26</f>
        <v>3577</v>
      </c>
      <c r="D28" s="10">
        <f>Sep!K26</f>
        <v>128</v>
      </c>
      <c r="E28" s="11">
        <f>Oct!K26</f>
        <v>129</v>
      </c>
      <c r="F28" s="10">
        <f>Nov!K26</f>
        <v>129</v>
      </c>
      <c r="G28" s="11">
        <f>Dec!K26</f>
        <v>140</v>
      </c>
      <c r="H28" s="10">
        <f>Jan!K26</f>
        <v>135</v>
      </c>
      <c r="I28" s="11">
        <f>Feb!K26</f>
        <v>129</v>
      </c>
      <c r="J28" s="10">
        <f>Mar!K26</f>
        <v>129</v>
      </c>
      <c r="K28" s="11">
        <f>Apr!K26</f>
        <v>129</v>
      </c>
      <c r="L28" s="10">
        <f>May!K26</f>
        <v>135</v>
      </c>
      <c r="M28" s="11">
        <f>Jun!K26</f>
        <v>0</v>
      </c>
    </row>
    <row r="29" spans="1:13" ht="14.25" customHeight="1">
      <c r="A29" s="12">
        <v>2090</v>
      </c>
      <c r="B29" s="10">
        <f>July!K27</f>
        <v>138</v>
      </c>
      <c r="C29" s="11">
        <f>Aug!K27</f>
        <v>129</v>
      </c>
      <c r="D29" s="10">
        <f>Sep!K27</f>
        <v>0</v>
      </c>
      <c r="E29" s="11">
        <f>Oct!K27</f>
        <v>129</v>
      </c>
      <c r="F29" s="10">
        <f>Nov!K27</f>
        <v>129</v>
      </c>
      <c r="G29" s="11">
        <f>Dec!K27</f>
        <v>128</v>
      </c>
      <c r="H29" s="10">
        <f>Jan!K27</f>
        <v>128</v>
      </c>
      <c r="I29" s="11">
        <f>Feb!K27</f>
        <v>127</v>
      </c>
      <c r="J29" s="10">
        <f>Mar!K27</f>
        <v>0</v>
      </c>
      <c r="K29" s="11">
        <f>Apr!K27</f>
        <v>134</v>
      </c>
      <c r="L29" s="10">
        <f>May!K27</f>
        <v>128</v>
      </c>
      <c r="M29" s="11">
        <f>Jun!K27</f>
        <v>0</v>
      </c>
    </row>
    <row r="30" spans="1:13" ht="14.25" customHeight="1">
      <c r="A30" s="12">
        <v>2091</v>
      </c>
      <c r="B30" s="10">
        <f>July!K28</f>
        <v>0</v>
      </c>
      <c r="C30" s="11">
        <f>Aug!K28</f>
        <v>0</v>
      </c>
      <c r="D30" s="10">
        <f>Sep!K28</f>
        <v>502</v>
      </c>
      <c r="E30" s="11">
        <f>Oct!K28</f>
        <v>129</v>
      </c>
      <c r="F30" s="10">
        <f>Nov!K28</f>
        <v>127</v>
      </c>
      <c r="G30" s="11">
        <f>Dec!K28</f>
        <v>127</v>
      </c>
      <c r="H30" s="10">
        <f>Jan!K28</f>
        <v>0</v>
      </c>
      <c r="I30" s="11">
        <f>Feb!K28</f>
        <v>129</v>
      </c>
      <c r="J30" s="10">
        <f>Mar!K28</f>
        <v>242</v>
      </c>
      <c r="K30" s="11">
        <f>Apr!K28</f>
        <v>129</v>
      </c>
      <c r="L30" s="10">
        <f>May!K28</f>
        <v>129</v>
      </c>
      <c r="M30" s="11">
        <f>Jun!K28</f>
        <v>0</v>
      </c>
    </row>
    <row r="31" spans="1:13" ht="14.25" customHeight="1">
      <c r="A31" s="12">
        <v>2092</v>
      </c>
      <c r="B31" s="10">
        <f>July!K29</f>
        <v>0</v>
      </c>
      <c r="C31" s="11">
        <f>Aug!K29</f>
        <v>1837</v>
      </c>
      <c r="D31" s="10">
        <f>Sep!K29</f>
        <v>132</v>
      </c>
      <c r="E31" s="11">
        <f>Oct!K29</f>
        <v>662</v>
      </c>
      <c r="F31" s="10">
        <f>Nov!K29</f>
        <v>127</v>
      </c>
      <c r="G31" s="11">
        <f>Dec!K29</f>
        <v>129</v>
      </c>
      <c r="H31" s="10">
        <f>Jan!K29</f>
        <v>127</v>
      </c>
      <c r="I31" s="11">
        <f>Feb!K29</f>
        <v>136</v>
      </c>
      <c r="J31" s="10">
        <f>Mar!K29</f>
        <v>127</v>
      </c>
      <c r="K31" s="11">
        <f>Apr!K29</f>
        <v>135</v>
      </c>
      <c r="L31" s="10">
        <f>May!K29</f>
        <v>320</v>
      </c>
      <c r="M31" s="11">
        <f>Jun!K29</f>
        <v>0</v>
      </c>
    </row>
    <row r="32" spans="1:13" ht="14.25" customHeight="1">
      <c r="A32" s="12">
        <v>2101</v>
      </c>
      <c r="B32" s="10">
        <f>July!K30</f>
        <v>114</v>
      </c>
      <c r="C32" s="11">
        <f>Aug!K30</f>
        <v>0</v>
      </c>
      <c r="D32" s="10">
        <f>Sep!K30</f>
        <v>247</v>
      </c>
      <c r="E32" s="11">
        <f>Oct!K30</f>
        <v>247</v>
      </c>
      <c r="F32" s="10">
        <f>Nov!K30</f>
        <v>605</v>
      </c>
      <c r="G32" s="11">
        <f>Dec!K30</f>
        <v>127</v>
      </c>
      <c r="H32" s="10">
        <f>Jan!K30</f>
        <v>430</v>
      </c>
      <c r="I32" s="11">
        <f>Feb!K30</f>
        <v>0</v>
      </c>
      <c r="J32" s="10">
        <f>Mar!K30</f>
        <v>135</v>
      </c>
      <c r="K32" s="11">
        <f>Apr!K30</f>
        <v>320.01</v>
      </c>
      <c r="L32" s="10">
        <f>May!K30</f>
        <v>129</v>
      </c>
      <c r="M32" s="11">
        <f>Jun!K30</f>
        <v>0</v>
      </c>
    </row>
    <row r="33" spans="1:13" ht="14.25" customHeight="1">
      <c r="A33" s="12">
        <v>2111</v>
      </c>
      <c r="B33" s="10">
        <f>July!K31</f>
        <v>0</v>
      </c>
      <c r="C33" s="11">
        <f>Aug!K31</f>
        <v>0</v>
      </c>
      <c r="D33" s="10">
        <f>Sep!K31</f>
        <v>129</v>
      </c>
      <c r="E33" s="11">
        <f>Oct!K31</f>
        <v>136</v>
      </c>
      <c r="F33" s="10">
        <f>Nov!K31</f>
        <v>136</v>
      </c>
      <c r="G33" s="11">
        <f>Dec!K31</f>
        <v>129</v>
      </c>
      <c r="H33" s="10">
        <f>Jan!K31</f>
        <v>129</v>
      </c>
      <c r="I33" s="11">
        <f>Feb!K31</f>
        <v>129</v>
      </c>
      <c r="J33" s="10">
        <f>Mar!K31</f>
        <v>129</v>
      </c>
      <c r="K33" s="11">
        <f>Apr!K31</f>
        <v>202</v>
      </c>
      <c r="L33" s="10">
        <f>May!K31</f>
        <v>129</v>
      </c>
      <c r="M33" s="11">
        <f>Jun!K31</f>
        <v>0</v>
      </c>
    </row>
    <row r="34" spans="1:13" ht="14.25" customHeight="1">
      <c r="A34" s="12">
        <v>2112</v>
      </c>
      <c r="B34" s="10">
        <f>July!K32</f>
        <v>0</v>
      </c>
      <c r="C34" s="11">
        <f>Aug!K32</f>
        <v>0</v>
      </c>
      <c r="D34" s="10">
        <f>Sep!K32</f>
        <v>129</v>
      </c>
      <c r="E34" s="11">
        <f>Oct!K32</f>
        <v>337</v>
      </c>
      <c r="F34" s="10">
        <f>Nov!K32</f>
        <v>0</v>
      </c>
      <c r="G34" s="11">
        <f>Dec!K32</f>
        <v>127</v>
      </c>
      <c r="H34" s="10">
        <f>Jan!K32</f>
        <v>133</v>
      </c>
      <c r="I34" s="11">
        <f>Feb!K32</f>
        <v>179</v>
      </c>
      <c r="J34" s="10">
        <f>Mar!K32</f>
        <v>127</v>
      </c>
      <c r="K34" s="11">
        <f>Apr!K32</f>
        <v>368</v>
      </c>
      <c r="L34" s="10">
        <f>May!K32</f>
        <v>1027</v>
      </c>
      <c r="M34" s="11">
        <f>Jun!K32</f>
        <v>0</v>
      </c>
    </row>
    <row r="35" spans="1:13" ht="14.25" customHeight="1">
      <c r="A35" s="12">
        <v>2113</v>
      </c>
      <c r="B35" s="10">
        <f>July!K33</f>
        <v>0</v>
      </c>
      <c r="C35" s="11">
        <f>Aug!K33</f>
        <v>0</v>
      </c>
      <c r="D35" s="10">
        <f>Sep!K33</f>
        <v>367</v>
      </c>
      <c r="E35" s="11">
        <f>Oct!K33</f>
        <v>1347</v>
      </c>
      <c r="F35" s="10">
        <f>Nov!K33</f>
        <v>772</v>
      </c>
      <c r="G35" s="11">
        <f>Dec!K33</f>
        <v>127</v>
      </c>
      <c r="H35" s="10">
        <f>Jan!K33</f>
        <v>127</v>
      </c>
      <c r="I35" s="11">
        <f>Feb!K33</f>
        <v>127</v>
      </c>
      <c r="J35" s="10">
        <f>Mar!K33</f>
        <v>154</v>
      </c>
      <c r="K35" s="11">
        <f>Apr!K33</f>
        <v>333</v>
      </c>
      <c r="L35" s="10">
        <f>May!K33</f>
        <v>486</v>
      </c>
      <c r="M35" s="11">
        <f>Jun!K33</f>
        <v>0</v>
      </c>
    </row>
    <row r="36" spans="1:13" ht="14.25" customHeight="1">
      <c r="A36" s="12">
        <v>2141</v>
      </c>
      <c r="B36" s="10">
        <f>July!K34</f>
        <v>0</v>
      </c>
      <c r="C36" s="11">
        <f>Aug!K34</f>
        <v>957</v>
      </c>
      <c r="D36" s="10">
        <f>Sep!K34</f>
        <v>129</v>
      </c>
      <c r="E36" s="11">
        <f>Oct!K34</f>
        <v>1464</v>
      </c>
      <c r="F36" s="10">
        <f>Nov!K34</f>
        <v>0</v>
      </c>
      <c r="G36" s="11">
        <f>Dec!K34</f>
        <v>144</v>
      </c>
      <c r="H36" s="10">
        <f>Jan!K34</f>
        <v>135</v>
      </c>
      <c r="I36" s="11">
        <f>Feb!K34</f>
        <v>193</v>
      </c>
      <c r="J36" s="10">
        <f>Mar!K34</f>
        <v>129</v>
      </c>
      <c r="K36" s="11">
        <f>Apr!K34</f>
        <v>378</v>
      </c>
      <c r="L36" s="10">
        <f>May!K34</f>
        <v>623</v>
      </c>
      <c r="M36" s="11">
        <f>Jun!K34</f>
        <v>0</v>
      </c>
    </row>
    <row r="37" spans="1:13" ht="14.25" customHeight="1">
      <c r="A37" s="12">
        <v>2142</v>
      </c>
      <c r="B37" s="10">
        <f>July!K35</f>
        <v>0</v>
      </c>
      <c r="C37" s="11">
        <f>Aug!K35</f>
        <v>782</v>
      </c>
      <c r="D37" s="10">
        <f>Sep!K35</f>
        <v>128</v>
      </c>
      <c r="E37" s="11">
        <f>Oct!K35</f>
        <v>249</v>
      </c>
      <c r="F37" s="10">
        <f>Nov!K35</f>
        <v>129</v>
      </c>
      <c r="G37" s="11">
        <f>Dec!K35</f>
        <v>129</v>
      </c>
      <c r="H37" s="10">
        <f>Jan!K35</f>
        <v>258</v>
      </c>
      <c r="I37" s="11">
        <f>Feb!K35</f>
        <v>129</v>
      </c>
      <c r="J37" s="10">
        <f>Mar!K35</f>
        <v>238</v>
      </c>
      <c r="K37" s="11">
        <f>Apr!K35</f>
        <v>132</v>
      </c>
      <c r="L37" s="10">
        <f>May!K35</f>
        <v>1481</v>
      </c>
      <c r="M37" s="11">
        <f>Jun!K35</f>
        <v>0</v>
      </c>
    </row>
    <row r="38" spans="1:13" ht="14.25" customHeight="1">
      <c r="A38" s="12">
        <v>2143</v>
      </c>
      <c r="B38" s="10">
        <f>July!K36</f>
        <v>0</v>
      </c>
      <c r="C38" s="11">
        <f>Aug!K36</f>
        <v>129</v>
      </c>
      <c r="D38" s="10">
        <f>Sep!K36</f>
        <v>128</v>
      </c>
      <c r="E38" s="11">
        <f>Oct!K36</f>
        <v>354</v>
      </c>
      <c r="F38" s="10">
        <f>Nov!K36</f>
        <v>0</v>
      </c>
      <c r="G38" s="11">
        <f>Dec!K36</f>
        <v>127</v>
      </c>
      <c r="H38" s="10">
        <f>Jan!K36</f>
        <v>135</v>
      </c>
      <c r="I38" s="11">
        <f>Feb!K36</f>
        <v>128</v>
      </c>
      <c r="J38" s="10">
        <f>Mar!K36</f>
        <v>129</v>
      </c>
      <c r="K38" s="11">
        <f>Apr!K36</f>
        <v>427</v>
      </c>
      <c r="L38" s="10">
        <f>May!K36</f>
        <v>266</v>
      </c>
      <c r="M38" s="11">
        <f>Jun!K36</f>
        <v>0</v>
      </c>
    </row>
    <row r="39" spans="1:13" ht="14.25" customHeight="1">
      <c r="A39" s="12">
        <v>2151</v>
      </c>
      <c r="B39" s="10">
        <f>July!K37</f>
        <v>0</v>
      </c>
      <c r="C39" s="11">
        <f>Aug!K37</f>
        <v>482</v>
      </c>
      <c r="D39" s="10">
        <f>Sep!K37</f>
        <v>133</v>
      </c>
      <c r="E39" s="11">
        <f>Oct!K37</f>
        <v>0</v>
      </c>
      <c r="F39" s="10">
        <f>Nov!K37</f>
        <v>0</v>
      </c>
      <c r="G39" s="11">
        <f>Dec!K37</f>
        <v>129</v>
      </c>
      <c r="H39" s="10">
        <f>Jan!K37</f>
        <v>129</v>
      </c>
      <c r="I39" s="11">
        <f>Feb!K37</f>
        <v>129</v>
      </c>
      <c r="J39" s="10">
        <f>Mar!K37</f>
        <v>383</v>
      </c>
      <c r="K39" s="11">
        <f>Apr!K37</f>
        <v>0</v>
      </c>
      <c r="L39" s="10">
        <f>May!K37</f>
        <v>129</v>
      </c>
      <c r="M39" s="11">
        <f>Jun!K37</f>
        <v>0</v>
      </c>
    </row>
    <row r="40" spans="1:13" ht="14.25" customHeight="1">
      <c r="A40" s="12">
        <v>2152</v>
      </c>
      <c r="B40" s="10">
        <f>July!K38</f>
        <v>0</v>
      </c>
      <c r="C40" s="11">
        <f>Aug!K38</f>
        <v>127</v>
      </c>
      <c r="D40" s="10">
        <f>Sep!K38</f>
        <v>327</v>
      </c>
      <c r="E40" s="11">
        <f>Oct!K38</f>
        <v>129</v>
      </c>
      <c r="F40" s="10">
        <f>Nov!K38</f>
        <v>277</v>
      </c>
      <c r="G40" s="11">
        <f>Dec!K38</f>
        <v>129</v>
      </c>
      <c r="H40" s="10">
        <f>Jan!K38</f>
        <v>129</v>
      </c>
      <c r="I40" s="11">
        <f>Feb!K38</f>
        <v>128</v>
      </c>
      <c r="J40" s="10">
        <f>Mar!K38</f>
        <v>129</v>
      </c>
      <c r="K40" s="11">
        <f>Apr!K38</f>
        <v>353</v>
      </c>
      <c r="L40" s="10">
        <f>May!K38</f>
        <v>129</v>
      </c>
      <c r="M40" s="11">
        <f>Jun!K38</f>
        <v>0</v>
      </c>
    </row>
    <row r="41" spans="1:13" ht="14.25" customHeight="1">
      <c r="A41" s="12">
        <v>2153</v>
      </c>
      <c r="B41" s="10">
        <f>July!K39</f>
        <v>129</v>
      </c>
      <c r="C41" s="11">
        <f>Aug!K39</f>
        <v>127</v>
      </c>
      <c r="D41" s="10">
        <f>Sep!K39</f>
        <v>127</v>
      </c>
      <c r="E41" s="11">
        <f>Oct!K39</f>
        <v>147</v>
      </c>
      <c r="F41" s="10">
        <f>Nov!K39</f>
        <v>266</v>
      </c>
      <c r="G41" s="11">
        <f>Dec!K39</f>
        <v>127</v>
      </c>
      <c r="H41" s="10">
        <f>Jan!K39</f>
        <v>131</v>
      </c>
      <c r="I41" s="11">
        <f>Feb!K39</f>
        <v>0</v>
      </c>
      <c r="J41" s="10">
        <f>Mar!K39</f>
        <v>304</v>
      </c>
      <c r="K41" s="11">
        <f>Apr!K39</f>
        <v>407</v>
      </c>
      <c r="L41" s="10">
        <f>May!K39</f>
        <v>1197</v>
      </c>
      <c r="M41" s="11">
        <f>Jun!K39</f>
        <v>0</v>
      </c>
    </row>
    <row r="42" spans="1:13" ht="14.25" customHeight="1">
      <c r="A42" s="12">
        <v>2161</v>
      </c>
      <c r="B42" s="10">
        <f>July!K40</f>
        <v>0</v>
      </c>
      <c r="C42" s="11">
        <f>Aug!K40</f>
        <v>128</v>
      </c>
      <c r="D42" s="10">
        <f>Sep!K40</f>
        <v>133</v>
      </c>
      <c r="E42" s="11">
        <f>Oct!K40</f>
        <v>135</v>
      </c>
      <c r="F42" s="10">
        <f>Nov!K40</f>
        <v>129</v>
      </c>
      <c r="G42" s="11">
        <f>Dec!K40</f>
        <v>129</v>
      </c>
      <c r="H42" s="10">
        <f>Jan!K40</f>
        <v>129</v>
      </c>
      <c r="I42" s="11">
        <f>Feb!K40</f>
        <v>268</v>
      </c>
      <c r="J42" s="10">
        <f>Mar!K40</f>
        <v>128</v>
      </c>
      <c r="K42" s="11">
        <f>Apr!K40</f>
        <v>959</v>
      </c>
      <c r="L42" s="10">
        <f>May!K40</f>
        <v>306</v>
      </c>
      <c r="M42" s="11">
        <f>Jun!K40</f>
        <v>0</v>
      </c>
    </row>
    <row r="43" spans="1:13" ht="14.25" customHeight="1">
      <c r="A43" s="12">
        <v>2162</v>
      </c>
      <c r="B43" s="10">
        <f>July!K41</f>
        <v>0</v>
      </c>
      <c r="C43" s="11">
        <f>Aug!K41</f>
        <v>129</v>
      </c>
      <c r="D43" s="10">
        <f>Sep!K41</f>
        <v>135</v>
      </c>
      <c r="E43" s="11">
        <f>Oct!K41</f>
        <v>127</v>
      </c>
      <c r="F43" s="10">
        <f>Nov!K41</f>
        <v>129</v>
      </c>
      <c r="G43" s="11">
        <f>Dec!K41</f>
        <v>129</v>
      </c>
      <c r="H43" s="10">
        <f>Jan!K41</f>
        <v>130</v>
      </c>
      <c r="I43" s="11">
        <f>Feb!K41</f>
        <v>319</v>
      </c>
      <c r="J43" s="10">
        <f>Mar!K41</f>
        <v>135</v>
      </c>
      <c r="K43" s="11">
        <f>Apr!K41</f>
        <v>219</v>
      </c>
      <c r="L43" s="10">
        <f>May!K41</f>
        <v>132</v>
      </c>
      <c r="M43" s="11">
        <f>Jun!K41</f>
        <v>0</v>
      </c>
    </row>
    <row r="44" spans="1:13" ht="14.25" customHeight="1">
      <c r="A44" s="12">
        <v>2163</v>
      </c>
      <c r="B44" s="10">
        <f>July!K42</f>
        <v>0</v>
      </c>
      <c r="C44" s="11">
        <f>Aug!K42</f>
        <v>127</v>
      </c>
      <c r="D44" s="10">
        <f>Sep!K42</f>
        <v>129</v>
      </c>
      <c r="E44" s="11">
        <f>Oct!K42</f>
        <v>127</v>
      </c>
      <c r="F44" s="10">
        <f>Nov!K42</f>
        <v>130</v>
      </c>
      <c r="G44" s="11">
        <f>Dec!K42</f>
        <v>127</v>
      </c>
      <c r="H44" s="10">
        <f>Jan!K42</f>
        <v>129</v>
      </c>
      <c r="I44" s="11">
        <f>Feb!K42</f>
        <v>130</v>
      </c>
      <c r="J44" s="10">
        <f>Mar!K42</f>
        <v>262</v>
      </c>
      <c r="K44" s="11">
        <f>Apr!K42</f>
        <v>887</v>
      </c>
      <c r="L44" s="10">
        <f>May!K42</f>
        <v>185</v>
      </c>
      <c r="M44" s="11">
        <f>Jun!K42</f>
        <v>0</v>
      </c>
    </row>
    <row r="45" spans="1:13" ht="14.25" customHeight="1">
      <c r="A45" s="12">
        <v>2171</v>
      </c>
      <c r="B45" s="10">
        <f>July!K43</f>
        <v>114</v>
      </c>
      <c r="C45" s="11">
        <f>Aug!K43</f>
        <v>227</v>
      </c>
      <c r="D45" s="10">
        <f>Sep!K43</f>
        <v>128</v>
      </c>
      <c r="E45" s="11">
        <f>Oct!K43</f>
        <v>128</v>
      </c>
      <c r="F45" s="10">
        <f>Nov!K43</f>
        <v>268</v>
      </c>
      <c r="G45" s="11">
        <f>Dec!K43</f>
        <v>135</v>
      </c>
      <c r="H45" s="10">
        <f>Jan!K43</f>
        <v>233</v>
      </c>
      <c r="I45" s="11">
        <f>Feb!K43</f>
        <v>138</v>
      </c>
      <c r="J45" s="10">
        <f>Mar!K43</f>
        <v>404</v>
      </c>
      <c r="K45" s="11">
        <f>Apr!K43</f>
        <v>127</v>
      </c>
      <c r="L45" s="10">
        <f>May!K43</f>
        <v>129</v>
      </c>
      <c r="M45" s="11">
        <f>Jun!K43</f>
        <v>0</v>
      </c>
    </row>
    <row r="46" spans="1:13" ht="14.25" customHeight="1">
      <c r="A46" s="12">
        <v>2172</v>
      </c>
      <c r="B46" s="10">
        <f>July!K44</f>
        <v>0</v>
      </c>
      <c r="C46" s="11">
        <f>Aug!K44</f>
        <v>127</v>
      </c>
      <c r="D46" s="10">
        <f>Sep!K44</f>
        <v>157</v>
      </c>
      <c r="E46" s="11">
        <f>Oct!K44</f>
        <v>127</v>
      </c>
      <c r="F46" s="10">
        <f>Nov!K44</f>
        <v>229</v>
      </c>
      <c r="G46" s="11">
        <f>Dec!K44</f>
        <v>0</v>
      </c>
      <c r="H46" s="10">
        <f>Jan!K44</f>
        <v>129</v>
      </c>
      <c r="I46" s="11">
        <f>Feb!K44</f>
        <v>1347</v>
      </c>
      <c r="J46" s="10">
        <f>Mar!K44</f>
        <v>133</v>
      </c>
      <c r="K46" s="11">
        <f>Apr!K44</f>
        <v>129</v>
      </c>
      <c r="L46" s="10">
        <f>May!K44</f>
        <v>301</v>
      </c>
      <c r="M46" s="11">
        <f>Jun!K44</f>
        <v>0</v>
      </c>
    </row>
    <row r="47" spans="1:13" ht="14.25" customHeight="1">
      <c r="A47" s="12">
        <v>2173</v>
      </c>
      <c r="B47" s="10">
        <f>July!K45</f>
        <v>0</v>
      </c>
      <c r="C47" s="11">
        <f>Aug!K45</f>
        <v>901</v>
      </c>
      <c r="D47" s="10">
        <f>Sep!K45</f>
        <v>128</v>
      </c>
      <c r="E47" s="11">
        <f>Oct!K45</f>
        <v>129</v>
      </c>
      <c r="F47" s="10">
        <f>Nov!K45</f>
        <v>266</v>
      </c>
      <c r="G47" s="11">
        <f>Dec!K45</f>
        <v>374</v>
      </c>
      <c r="H47" s="10">
        <f>Jan!K45</f>
        <v>127</v>
      </c>
      <c r="I47" s="11">
        <f>Feb!K45</f>
        <v>128</v>
      </c>
      <c r="J47" s="10">
        <f>Mar!K45</f>
        <v>127</v>
      </c>
      <c r="K47" s="11">
        <f>Apr!K45</f>
        <v>130</v>
      </c>
      <c r="L47" s="10">
        <f>May!K45</f>
        <v>291</v>
      </c>
      <c r="M47" s="11">
        <f>Jun!K45</f>
        <v>0</v>
      </c>
    </row>
    <row r="48" spans="1:13" ht="14.25" customHeight="1">
      <c r="A48" s="12" t="s">
        <v>23</v>
      </c>
      <c r="B48" s="10">
        <f>July!K46</f>
        <v>258</v>
      </c>
      <c r="C48" s="11">
        <f>Aug!K46</f>
        <v>0</v>
      </c>
      <c r="D48" s="10">
        <f>Sep!K46</f>
        <v>0</v>
      </c>
      <c r="E48" s="11">
        <f>Oct!K46</f>
        <v>0</v>
      </c>
      <c r="F48" s="10">
        <f>Nov!K46</f>
        <v>0</v>
      </c>
      <c r="G48" s="11">
        <f>Dec!K46</f>
        <v>129</v>
      </c>
      <c r="H48" s="10">
        <f>Jan!K46</f>
        <v>127</v>
      </c>
      <c r="I48" s="11">
        <f>Feb!K46</f>
        <v>0</v>
      </c>
      <c r="J48" s="10">
        <f>Mar!K46</f>
        <v>127</v>
      </c>
      <c r="K48" s="11">
        <f>Apr!K46</f>
        <v>129</v>
      </c>
      <c r="L48" s="10">
        <f>May!K46</f>
        <v>0</v>
      </c>
      <c r="M48" s="11">
        <f>Jun!K46</f>
        <v>0</v>
      </c>
    </row>
    <row r="49" spans="1:19" ht="14.25" customHeight="1">
      <c r="A49" s="12" t="s">
        <v>24</v>
      </c>
      <c r="B49" s="10">
        <f>July!K47</f>
        <v>118</v>
      </c>
      <c r="C49" s="11">
        <f>Aug!K47</f>
        <v>0</v>
      </c>
      <c r="D49" s="10">
        <f>Sep!K47</f>
        <v>0</v>
      </c>
      <c r="E49" s="11">
        <f>Oct!K47</f>
        <v>0</v>
      </c>
      <c r="F49" s="10">
        <f>Nov!K47</f>
        <v>0</v>
      </c>
      <c r="G49" s="11">
        <f>Dec!K47</f>
        <v>127</v>
      </c>
      <c r="H49" s="10">
        <f>Jan!K47</f>
        <v>127</v>
      </c>
      <c r="I49" s="11">
        <f>Feb!K47</f>
        <v>0</v>
      </c>
      <c r="J49" s="10">
        <f>Mar!K47</f>
        <v>127</v>
      </c>
      <c r="K49" s="11">
        <f>Apr!K47</f>
        <v>129</v>
      </c>
      <c r="L49" s="10">
        <f>May!K47</f>
        <v>0</v>
      </c>
      <c r="M49" s="11">
        <f>Jun!K47</f>
        <v>0</v>
      </c>
    </row>
    <row r="50" spans="1:19" ht="14.25" customHeight="1">
      <c r="A50" s="12" t="s">
        <v>25</v>
      </c>
      <c r="B50" s="10">
        <f>July!K48</f>
        <v>128</v>
      </c>
      <c r="C50" s="11">
        <f>Aug!K48</f>
        <v>0</v>
      </c>
      <c r="D50" s="10">
        <f>Sep!K48</f>
        <v>0</v>
      </c>
      <c r="E50" s="11">
        <f>Oct!K48</f>
        <v>0</v>
      </c>
      <c r="F50" s="10">
        <f>Nov!K48</f>
        <v>0</v>
      </c>
      <c r="G50" s="11">
        <f>Dec!K48</f>
        <v>129</v>
      </c>
      <c r="H50" s="10">
        <f>Jan!K48</f>
        <v>0</v>
      </c>
      <c r="I50" s="11">
        <f>Feb!K48</f>
        <v>0</v>
      </c>
      <c r="J50" s="10">
        <f>Mar!K48</f>
        <v>127</v>
      </c>
      <c r="K50" s="11">
        <f>Apr!K48</f>
        <v>127</v>
      </c>
      <c r="L50" s="10">
        <f>May!K48</f>
        <v>0</v>
      </c>
      <c r="M50" s="11">
        <f>Jun!K48</f>
        <v>0</v>
      </c>
    </row>
    <row r="51" spans="1:19" ht="14.25" customHeight="1">
      <c r="A51" s="12" t="s">
        <v>26</v>
      </c>
      <c r="B51" s="10">
        <f>July!K49</f>
        <v>384</v>
      </c>
      <c r="C51" s="11">
        <f>Aug!K49</f>
        <v>0</v>
      </c>
      <c r="D51" s="10">
        <f>Sep!K49</f>
        <v>0</v>
      </c>
      <c r="E51" s="11">
        <f>Oct!K49</f>
        <v>132</v>
      </c>
      <c r="F51" s="10">
        <f>Nov!K49</f>
        <v>0</v>
      </c>
      <c r="G51" s="11">
        <f>Dec!K49</f>
        <v>0</v>
      </c>
      <c r="H51" s="10">
        <f>Jan!K49</f>
        <v>0</v>
      </c>
      <c r="I51" s="11">
        <f>Feb!K49</f>
        <v>0</v>
      </c>
      <c r="J51" s="10">
        <f>Mar!K49</f>
        <v>128</v>
      </c>
      <c r="K51" s="11">
        <f>Apr!K49</f>
        <v>127</v>
      </c>
      <c r="L51" s="10">
        <f>May!K49</f>
        <v>0</v>
      </c>
      <c r="M51" s="11">
        <f>Jun!K49</f>
        <v>0</v>
      </c>
    </row>
    <row r="52" spans="1:19" ht="14.25" customHeight="1">
      <c r="A52" s="12" t="s">
        <v>27</v>
      </c>
      <c r="B52" s="10">
        <f>July!K50</f>
        <v>129</v>
      </c>
      <c r="C52" s="11">
        <f>Aug!K50</f>
        <v>0</v>
      </c>
      <c r="D52" s="10">
        <f>Sep!K50</f>
        <v>0</v>
      </c>
      <c r="E52" s="11">
        <f>Oct!K50</f>
        <v>0</v>
      </c>
      <c r="F52" s="10">
        <f>Nov!K50</f>
        <v>0</v>
      </c>
      <c r="G52" s="11">
        <f>Dec!K50</f>
        <v>127</v>
      </c>
      <c r="H52" s="10">
        <f>Jan!K50</f>
        <v>130</v>
      </c>
      <c r="I52" s="11">
        <f>Feb!K50</f>
        <v>0</v>
      </c>
      <c r="J52" s="10">
        <f>Mar!K50</f>
        <v>129</v>
      </c>
      <c r="K52" s="11">
        <f>Apr!K50</f>
        <v>129</v>
      </c>
      <c r="L52" s="10">
        <f>May!K50</f>
        <v>0</v>
      </c>
      <c r="M52" s="11">
        <f>Jun!K50</f>
        <v>0</v>
      </c>
    </row>
    <row r="53" spans="1:19" ht="14.25" customHeight="1">
      <c r="A53" s="12" t="s">
        <v>28</v>
      </c>
      <c r="B53" s="10">
        <f>July!K51</f>
        <v>129</v>
      </c>
      <c r="C53" s="11">
        <f>Aug!K51</f>
        <v>0</v>
      </c>
      <c r="D53" s="10">
        <f>Sep!K51</f>
        <v>0</v>
      </c>
      <c r="E53" s="11">
        <f>Oct!K51</f>
        <v>0</v>
      </c>
      <c r="F53" s="10">
        <f>Nov!K51</f>
        <v>0</v>
      </c>
      <c r="G53" s="11">
        <f>Dec!K51</f>
        <v>0</v>
      </c>
      <c r="H53" s="10">
        <f>Jan!K51</f>
        <v>0</v>
      </c>
      <c r="I53" s="11">
        <f>Feb!K51</f>
        <v>0</v>
      </c>
      <c r="J53" s="10">
        <f>Mar!K51</f>
        <v>127</v>
      </c>
      <c r="K53" s="11">
        <f>Apr!K51</f>
        <v>136</v>
      </c>
      <c r="L53" s="10">
        <f>May!K51</f>
        <v>0</v>
      </c>
      <c r="M53" s="11">
        <f>Jun!K51</f>
        <v>0</v>
      </c>
    </row>
    <row r="54" spans="1:19" ht="14.25" customHeight="1">
      <c r="A54" s="77" t="s">
        <v>29</v>
      </c>
      <c r="B54" s="10">
        <f>July!K52</f>
        <v>0</v>
      </c>
      <c r="C54" s="11">
        <f>Aug!K52</f>
        <v>0</v>
      </c>
      <c r="D54" s="10">
        <f>Sep!K52</f>
        <v>0</v>
      </c>
      <c r="E54" s="11">
        <f>Oct!K52</f>
        <v>0</v>
      </c>
      <c r="F54" s="10">
        <f>Nov!K52</f>
        <v>0</v>
      </c>
      <c r="G54" s="11">
        <f>Dec!K52</f>
        <v>0</v>
      </c>
      <c r="H54" s="10">
        <f>Jan!K52</f>
        <v>0</v>
      </c>
      <c r="I54" s="11">
        <f>Feb!K52</f>
        <v>0</v>
      </c>
      <c r="J54" s="10">
        <f>Mar!K52</f>
        <v>0</v>
      </c>
      <c r="K54" s="11">
        <f>Apr!K52</f>
        <v>0</v>
      </c>
      <c r="L54" s="10">
        <f>May!K52</f>
        <v>0</v>
      </c>
      <c r="M54" s="11">
        <f>Jun!K52</f>
        <v>0</v>
      </c>
    </row>
    <row r="55" spans="1:19" ht="14.25" customHeight="1">
      <c r="A55" s="12" t="s">
        <v>88</v>
      </c>
      <c r="B55" s="10">
        <f>July!K53</f>
        <v>0</v>
      </c>
      <c r="C55" s="11">
        <f>Aug!K53</f>
        <v>0</v>
      </c>
      <c r="D55" s="10">
        <f>Sep!K53</f>
        <v>0</v>
      </c>
      <c r="E55" s="11">
        <f>Oct!K53</f>
        <v>157</v>
      </c>
      <c r="F55" s="10">
        <f>Nov!K53</f>
        <v>0</v>
      </c>
      <c r="G55" s="11">
        <f>Dec!K53</f>
        <v>0</v>
      </c>
      <c r="H55" s="10">
        <f>Jan!K53</f>
        <v>0</v>
      </c>
      <c r="I55" s="11">
        <f>Feb!K53</f>
        <v>0</v>
      </c>
      <c r="J55" s="10">
        <f>Mar!K53</f>
        <v>0</v>
      </c>
      <c r="K55" s="11">
        <f>Apr!K53</f>
        <v>0</v>
      </c>
      <c r="L55" s="10">
        <f>May!K53</f>
        <v>0</v>
      </c>
      <c r="M55" s="11">
        <f>Jun!K53</f>
        <v>0</v>
      </c>
    </row>
    <row r="56" spans="1:19" ht="14.25" customHeight="1">
      <c r="A56" s="12" t="s">
        <v>30</v>
      </c>
      <c r="B56" s="10">
        <f>July!K54</f>
        <v>129</v>
      </c>
      <c r="C56" s="11">
        <f>Aug!K54</f>
        <v>0</v>
      </c>
      <c r="D56" s="10">
        <f>Sep!K54</f>
        <v>0</v>
      </c>
      <c r="E56" s="11">
        <f>Oct!K54</f>
        <v>127</v>
      </c>
      <c r="F56" s="10">
        <f>Nov!K54</f>
        <v>0</v>
      </c>
      <c r="G56" s="11">
        <f>Dec!K54</f>
        <v>127</v>
      </c>
      <c r="H56" s="10">
        <f>Jan!K54</f>
        <v>0</v>
      </c>
      <c r="I56" s="11">
        <f>Feb!K54</f>
        <v>0</v>
      </c>
      <c r="J56" s="10">
        <f>Mar!K54</f>
        <v>286</v>
      </c>
      <c r="K56" s="11">
        <f>Apr!K54</f>
        <v>0</v>
      </c>
      <c r="L56" s="10">
        <f>May!K54</f>
        <v>0</v>
      </c>
      <c r="M56" s="11">
        <f>Jun!K54</f>
        <v>0</v>
      </c>
    </row>
    <row r="57" spans="1:19" ht="14.25" customHeight="1">
      <c r="A57" s="13" t="s">
        <v>31</v>
      </c>
      <c r="B57" s="14">
        <f t="shared" ref="B57:M57" si="0">SUM(B10:B56)</f>
        <v>2489</v>
      </c>
      <c r="C57" s="14">
        <f t="shared" si="0"/>
        <v>14181</v>
      </c>
      <c r="D57" s="14">
        <f t="shared" si="0"/>
        <v>6857</v>
      </c>
      <c r="E57" s="14">
        <f t="shared" si="0"/>
        <v>9972</v>
      </c>
      <c r="F57" s="14">
        <f t="shared" si="0"/>
        <v>5582</v>
      </c>
      <c r="G57" s="14">
        <f t="shared" si="0"/>
        <v>5312</v>
      </c>
      <c r="H57" s="14">
        <f t="shared" si="0"/>
        <v>7818</v>
      </c>
      <c r="I57" s="14">
        <f t="shared" si="0"/>
        <v>7969</v>
      </c>
      <c r="J57" s="14">
        <f t="shared" si="0"/>
        <v>8241.9599999999991</v>
      </c>
      <c r="K57" s="14">
        <f t="shared" si="0"/>
        <v>10233.01</v>
      </c>
      <c r="L57" s="14">
        <f t="shared" si="0"/>
        <v>10256</v>
      </c>
      <c r="M57" s="14">
        <f t="shared" si="0"/>
        <v>0</v>
      </c>
    </row>
    <row r="58" spans="1:19" ht="14.25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9" ht="14.25" customHeight="1">
      <c r="A59" s="17" t="s">
        <v>32</v>
      </c>
      <c r="C59" s="18" t="s">
        <v>33</v>
      </c>
      <c r="D59" s="19">
        <v>170</v>
      </c>
    </row>
    <row r="60" spans="1:19" ht="14.25" customHeight="1">
      <c r="E60" s="85" t="s">
        <v>34</v>
      </c>
      <c r="F60" s="85" t="s">
        <v>35</v>
      </c>
      <c r="G60" s="88" t="s">
        <v>36</v>
      </c>
    </row>
    <row r="61" spans="1:19" ht="15" customHeight="1">
      <c r="A61" s="89" t="s">
        <v>10</v>
      </c>
      <c r="E61" s="86"/>
      <c r="F61" s="86"/>
      <c r="G61" s="86"/>
    </row>
    <row r="62" spans="1:19" ht="14.25" customHeight="1">
      <c r="A62" s="87"/>
      <c r="B62" s="20" t="s">
        <v>37</v>
      </c>
      <c r="C62" s="21" t="s">
        <v>38</v>
      </c>
      <c r="D62" s="22" t="s">
        <v>39</v>
      </c>
      <c r="E62" s="87"/>
      <c r="F62" s="87"/>
      <c r="G62" s="87"/>
      <c r="H62" s="8">
        <v>44013</v>
      </c>
      <c r="I62" s="8">
        <v>44044</v>
      </c>
      <c r="J62" s="8">
        <v>44075</v>
      </c>
      <c r="K62" s="8">
        <v>44105</v>
      </c>
      <c r="L62" s="8">
        <v>44136</v>
      </c>
      <c r="M62" s="8">
        <v>44166</v>
      </c>
      <c r="N62" s="8">
        <v>44197</v>
      </c>
      <c r="O62" s="8">
        <v>44228</v>
      </c>
      <c r="P62" s="8">
        <v>44256</v>
      </c>
      <c r="Q62" s="8">
        <v>44287</v>
      </c>
      <c r="R62" s="8">
        <v>44317</v>
      </c>
      <c r="S62" s="8">
        <v>44348</v>
      </c>
    </row>
    <row r="63" spans="1:19" ht="14.25" customHeight="1">
      <c r="A63" s="23">
        <v>181</v>
      </c>
      <c r="B63" s="24" t="s">
        <v>40</v>
      </c>
      <c r="C63" s="25">
        <v>33730</v>
      </c>
      <c r="D63" s="26"/>
      <c r="E63" s="26">
        <v>76</v>
      </c>
      <c r="F63" s="26">
        <f t="shared" ref="F63:F100" si="1">$D$59*E63</f>
        <v>12920</v>
      </c>
      <c r="G63" s="27"/>
      <c r="H63" s="2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4.25" customHeight="1">
      <c r="A64" s="23">
        <v>182</v>
      </c>
      <c r="B64" s="24" t="s">
        <v>41</v>
      </c>
      <c r="C64" s="25">
        <v>44369</v>
      </c>
      <c r="D64" s="26"/>
      <c r="E64" s="26">
        <v>117</v>
      </c>
      <c r="F64" s="26">
        <f t="shared" si="1"/>
        <v>19890</v>
      </c>
      <c r="G64" s="27"/>
      <c r="H64" s="28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4.25" customHeight="1">
      <c r="A65" s="23">
        <v>191</v>
      </c>
      <c r="B65" s="24" t="s">
        <v>42</v>
      </c>
      <c r="C65" s="25">
        <v>25849</v>
      </c>
      <c r="D65" s="26"/>
      <c r="E65" s="26">
        <v>128</v>
      </c>
      <c r="F65" s="26">
        <f t="shared" si="1"/>
        <v>21760</v>
      </c>
      <c r="G65" s="27"/>
      <c r="H65" s="28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4.25" customHeight="1">
      <c r="A66" s="23">
        <v>192</v>
      </c>
      <c r="B66" s="24" t="s">
        <v>43</v>
      </c>
      <c r="C66" s="25">
        <v>24701</v>
      </c>
      <c r="D66" s="26"/>
      <c r="E66" s="26">
        <v>111</v>
      </c>
      <c r="F66" s="26">
        <f t="shared" si="1"/>
        <v>18870</v>
      </c>
      <c r="G66" s="27"/>
      <c r="H66" s="28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4.25" customHeight="1">
      <c r="A67" s="30">
        <v>201</v>
      </c>
      <c r="B67" s="24" t="s">
        <v>44</v>
      </c>
      <c r="C67" s="31">
        <v>909</v>
      </c>
      <c r="D67" s="26"/>
      <c r="E67" s="26">
        <v>129</v>
      </c>
      <c r="F67" s="26">
        <f t="shared" si="1"/>
        <v>21930</v>
      </c>
      <c r="G67" s="27"/>
      <c r="H67" s="28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4.25" customHeight="1">
      <c r="A68" s="32">
        <v>1401</v>
      </c>
      <c r="B68" s="24" t="s">
        <v>45</v>
      </c>
      <c r="C68" s="33">
        <v>151977</v>
      </c>
      <c r="D68" s="26"/>
      <c r="E68" s="26">
        <v>135</v>
      </c>
      <c r="F68" s="26">
        <f t="shared" si="1"/>
        <v>22950</v>
      </c>
      <c r="G68" s="27"/>
      <c r="H68" s="28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ht="14.25" customHeight="1">
      <c r="A69" s="32">
        <v>1402</v>
      </c>
      <c r="B69" s="24" t="s">
        <v>46</v>
      </c>
      <c r="C69" s="33">
        <v>174340</v>
      </c>
      <c r="D69" s="26"/>
      <c r="E69" s="26">
        <v>152</v>
      </c>
      <c r="F69" s="26">
        <f t="shared" si="1"/>
        <v>25840</v>
      </c>
      <c r="G69" s="27"/>
      <c r="H69" s="28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4.25" customHeight="1">
      <c r="A70" s="32">
        <v>1403</v>
      </c>
      <c r="B70" s="24" t="s">
        <v>47</v>
      </c>
      <c r="C70" s="33">
        <v>160074</v>
      </c>
      <c r="D70" s="26"/>
      <c r="E70" s="26">
        <v>175</v>
      </c>
      <c r="F70" s="26">
        <f t="shared" si="1"/>
        <v>29750</v>
      </c>
      <c r="G70" s="27"/>
      <c r="H70" s="28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14.25" customHeight="1">
      <c r="A71" s="32">
        <v>1404</v>
      </c>
      <c r="B71" s="24" t="s">
        <v>48</v>
      </c>
      <c r="C71" s="33">
        <v>133217</v>
      </c>
      <c r="D71" s="26"/>
      <c r="E71" s="26">
        <v>105</v>
      </c>
      <c r="F71" s="26">
        <f t="shared" si="1"/>
        <v>17850</v>
      </c>
      <c r="G71" s="27"/>
      <c r="H71" s="28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4.25" customHeight="1">
      <c r="A72" s="32">
        <v>1405</v>
      </c>
      <c r="B72" s="24" t="s">
        <v>49</v>
      </c>
      <c r="C72" s="33">
        <v>162875</v>
      </c>
      <c r="D72" s="26"/>
      <c r="E72" s="26">
        <v>127</v>
      </c>
      <c r="F72" s="26">
        <f t="shared" si="1"/>
        <v>21590</v>
      </c>
      <c r="G72" s="34"/>
      <c r="H72" s="28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4.25" customHeight="1">
      <c r="A73" s="32">
        <v>2016</v>
      </c>
      <c r="B73" s="24" t="s">
        <v>50</v>
      </c>
      <c r="C73" s="33">
        <v>25523</v>
      </c>
      <c r="D73" s="26"/>
      <c r="E73" s="26"/>
      <c r="F73" s="26">
        <f t="shared" si="1"/>
        <v>0</v>
      </c>
      <c r="G73" s="27"/>
      <c r="H73" s="28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4.25" customHeight="1">
      <c r="A74" s="32">
        <v>2017</v>
      </c>
      <c r="B74" s="24" t="s">
        <v>51</v>
      </c>
      <c r="C74" s="33">
        <v>44064</v>
      </c>
      <c r="D74" s="26"/>
      <c r="E74" s="26"/>
      <c r="F74" s="26">
        <f t="shared" si="1"/>
        <v>0</v>
      </c>
      <c r="G74" s="27"/>
      <c r="H74" s="28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ht="14.25" customHeight="1">
      <c r="A75" s="32">
        <v>2023</v>
      </c>
      <c r="B75" s="24" t="s">
        <v>50</v>
      </c>
      <c r="C75" s="33">
        <v>33214</v>
      </c>
      <c r="D75" s="26"/>
      <c r="E75" s="26"/>
      <c r="F75" s="26">
        <f t="shared" si="1"/>
        <v>0</v>
      </c>
      <c r="G75" s="27"/>
      <c r="H75" s="28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14.25" customHeight="1">
      <c r="A76" s="32">
        <v>2024</v>
      </c>
      <c r="B76" s="24" t="s">
        <v>50</v>
      </c>
      <c r="C76" s="33">
        <v>14448</v>
      </c>
      <c r="D76" s="26"/>
      <c r="E76" s="26"/>
      <c r="F76" s="26">
        <f t="shared" si="1"/>
        <v>0</v>
      </c>
      <c r="G76" s="27"/>
      <c r="H76" s="28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14.25" customHeight="1">
      <c r="A77" s="32">
        <v>2041</v>
      </c>
      <c r="B77" s="24" t="s">
        <v>50</v>
      </c>
      <c r="C77" s="33">
        <v>238902</v>
      </c>
      <c r="D77" s="26"/>
      <c r="E77" s="26"/>
      <c r="F77" s="26">
        <f t="shared" si="1"/>
        <v>0</v>
      </c>
      <c r="G77" s="27"/>
      <c r="H77" s="28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14.25" customHeight="1">
      <c r="A78" s="32">
        <v>2042</v>
      </c>
      <c r="B78" s="24" t="s">
        <v>50</v>
      </c>
      <c r="C78" s="33">
        <v>306781</v>
      </c>
      <c r="D78" s="26"/>
      <c r="E78" s="26"/>
      <c r="F78" s="26">
        <f t="shared" si="1"/>
        <v>0</v>
      </c>
      <c r="G78" s="27"/>
      <c r="H78" s="28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ht="14.25" customHeight="1">
      <c r="A79" s="32">
        <v>2043</v>
      </c>
      <c r="B79" s="24" t="s">
        <v>50</v>
      </c>
      <c r="C79" s="33">
        <v>262377</v>
      </c>
      <c r="D79" s="26"/>
      <c r="E79" s="26"/>
      <c r="F79" s="26">
        <f t="shared" si="1"/>
        <v>0</v>
      </c>
      <c r="G79" s="27"/>
      <c r="H79" s="28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14.25" customHeight="1">
      <c r="A80" s="32">
        <v>2061</v>
      </c>
      <c r="B80" s="24" t="s">
        <v>52</v>
      </c>
      <c r="C80" s="33">
        <v>231622</v>
      </c>
      <c r="D80" s="26"/>
      <c r="E80" s="26">
        <v>126</v>
      </c>
      <c r="F80" s="26">
        <f t="shared" si="1"/>
        <v>21420</v>
      </c>
      <c r="G80" s="27"/>
      <c r="H80" s="28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4.25" customHeight="1">
      <c r="A81" s="32">
        <v>2062</v>
      </c>
      <c r="B81" s="24" t="s">
        <v>50</v>
      </c>
      <c r="C81" s="33">
        <v>298907</v>
      </c>
      <c r="D81" s="26"/>
      <c r="E81" s="26"/>
      <c r="F81" s="26">
        <f t="shared" si="1"/>
        <v>0</v>
      </c>
      <c r="G81" s="27"/>
      <c r="H81" s="28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14.25" customHeight="1">
      <c r="A82" s="32">
        <v>2090</v>
      </c>
      <c r="B82" s="24" t="s">
        <v>50</v>
      </c>
      <c r="C82" s="33">
        <v>194755</v>
      </c>
      <c r="D82" s="26"/>
      <c r="E82" s="26"/>
      <c r="F82" s="26">
        <f t="shared" si="1"/>
        <v>0</v>
      </c>
      <c r="G82" s="27"/>
      <c r="H82" s="28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14.25" customHeight="1">
      <c r="A83" s="32">
        <v>2091</v>
      </c>
      <c r="B83" s="24" t="s">
        <v>53</v>
      </c>
      <c r="C83" s="33">
        <v>203143</v>
      </c>
      <c r="D83" s="26"/>
      <c r="E83" s="26">
        <v>61</v>
      </c>
      <c r="F83" s="26">
        <f t="shared" si="1"/>
        <v>10370</v>
      </c>
      <c r="G83" s="27"/>
      <c r="H83" s="28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14.25" customHeight="1">
      <c r="A84" s="32">
        <v>2092</v>
      </c>
      <c r="B84" s="24" t="s">
        <v>54</v>
      </c>
      <c r="C84" s="33">
        <v>202861</v>
      </c>
      <c r="D84" s="26"/>
      <c r="E84" s="26">
        <v>114</v>
      </c>
      <c r="F84" s="26">
        <f t="shared" si="1"/>
        <v>19380</v>
      </c>
      <c r="G84" s="27"/>
      <c r="H84" s="28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14.25" customHeight="1">
      <c r="A85" s="32">
        <v>2101</v>
      </c>
      <c r="B85" s="24" t="s">
        <v>55</v>
      </c>
      <c r="C85" s="33">
        <v>52157</v>
      </c>
      <c r="D85" s="26"/>
      <c r="E85" s="26">
        <v>208</v>
      </c>
      <c r="F85" s="26">
        <f t="shared" si="1"/>
        <v>35360</v>
      </c>
      <c r="G85" s="27"/>
      <c r="H85" s="28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14.25" customHeight="1">
      <c r="A86" s="32">
        <v>2111</v>
      </c>
      <c r="B86" s="24" t="s">
        <v>56</v>
      </c>
      <c r="C86" s="33">
        <v>196344</v>
      </c>
      <c r="D86" s="26"/>
      <c r="E86" s="26">
        <v>64</v>
      </c>
      <c r="F86" s="26">
        <f t="shared" si="1"/>
        <v>10880</v>
      </c>
      <c r="G86" s="27"/>
      <c r="H86" s="28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ht="14.25" customHeight="1">
      <c r="A87" s="32">
        <v>2112</v>
      </c>
      <c r="B87" s="24" t="s">
        <v>57</v>
      </c>
      <c r="C87" s="33">
        <v>209597</v>
      </c>
      <c r="D87" s="26"/>
      <c r="E87" s="26">
        <v>134</v>
      </c>
      <c r="F87" s="26">
        <f t="shared" si="1"/>
        <v>22780</v>
      </c>
      <c r="G87" s="27"/>
      <c r="H87" s="28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ht="14.25" customHeight="1">
      <c r="A88" s="32">
        <v>2113</v>
      </c>
      <c r="B88" s="24" t="s">
        <v>58</v>
      </c>
      <c r="C88" s="33">
        <v>225870</v>
      </c>
      <c r="D88" s="26"/>
      <c r="E88" s="26">
        <v>148</v>
      </c>
      <c r="F88" s="26">
        <f t="shared" si="1"/>
        <v>25160</v>
      </c>
      <c r="G88" s="27"/>
      <c r="H88" s="28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ht="14.25" customHeight="1">
      <c r="A89" s="32">
        <v>2141</v>
      </c>
      <c r="B89" s="24" t="s">
        <v>59</v>
      </c>
      <c r="C89" s="33">
        <v>121184</v>
      </c>
      <c r="D89" s="26"/>
      <c r="E89" s="26">
        <v>100</v>
      </c>
      <c r="F89" s="26">
        <f t="shared" si="1"/>
        <v>17000</v>
      </c>
      <c r="G89" s="27"/>
      <c r="H89" s="28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ht="14.25" customHeight="1">
      <c r="A90" s="32">
        <v>2142</v>
      </c>
      <c r="B90" s="24" t="s">
        <v>60</v>
      </c>
      <c r="C90" s="33">
        <v>120635</v>
      </c>
      <c r="D90" s="26"/>
      <c r="E90" s="26">
        <v>142</v>
      </c>
      <c r="F90" s="26">
        <f t="shared" si="1"/>
        <v>24140</v>
      </c>
      <c r="G90" s="27"/>
      <c r="H90" s="28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ht="14.25" customHeight="1">
      <c r="A91" s="32">
        <v>2143</v>
      </c>
      <c r="B91" s="24" t="s">
        <v>61</v>
      </c>
      <c r="C91" s="33">
        <v>118962</v>
      </c>
      <c r="D91" s="26"/>
      <c r="E91" s="26">
        <v>102</v>
      </c>
      <c r="F91" s="26">
        <f t="shared" si="1"/>
        <v>17340</v>
      </c>
      <c r="G91" s="27"/>
      <c r="H91" s="28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ht="14.25" customHeight="1">
      <c r="A92" s="32">
        <v>2151</v>
      </c>
      <c r="B92" s="24" t="s">
        <v>62</v>
      </c>
      <c r="C92" s="33">
        <v>132419</v>
      </c>
      <c r="D92" s="26"/>
      <c r="E92" s="26">
        <v>163</v>
      </c>
      <c r="F92" s="26">
        <f t="shared" si="1"/>
        <v>27710</v>
      </c>
      <c r="G92" s="27"/>
      <c r="H92" s="28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ht="14.25" customHeight="1">
      <c r="A93" s="32">
        <v>2152</v>
      </c>
      <c r="B93" s="24" t="s">
        <v>63</v>
      </c>
      <c r="C93" s="33">
        <v>82061</v>
      </c>
      <c r="D93" s="26"/>
      <c r="E93" s="26">
        <v>97</v>
      </c>
      <c r="F93" s="26">
        <f t="shared" si="1"/>
        <v>16490</v>
      </c>
      <c r="G93" s="27"/>
      <c r="H93" s="28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ht="14.25" customHeight="1">
      <c r="A94" s="32">
        <v>2153</v>
      </c>
      <c r="B94" s="24" t="s">
        <v>64</v>
      </c>
      <c r="C94" s="33">
        <v>114957</v>
      </c>
      <c r="D94" s="26"/>
      <c r="E94" s="26">
        <v>165</v>
      </c>
      <c r="F94" s="26">
        <f t="shared" si="1"/>
        <v>28050</v>
      </c>
      <c r="G94" s="27"/>
      <c r="H94" s="28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ht="14.25" customHeight="1">
      <c r="A95" s="32">
        <v>2161</v>
      </c>
      <c r="B95" s="24" t="s">
        <v>50</v>
      </c>
      <c r="C95" s="33">
        <v>79592</v>
      </c>
      <c r="D95" s="26"/>
      <c r="E95" s="26"/>
      <c r="F95" s="26">
        <f t="shared" si="1"/>
        <v>0</v>
      </c>
      <c r="G95" s="27"/>
      <c r="H95" s="28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ht="14.25" customHeight="1">
      <c r="A96" s="32">
        <v>2162</v>
      </c>
      <c r="B96" s="24" t="s">
        <v>65</v>
      </c>
      <c r="C96" s="33">
        <v>65801</v>
      </c>
      <c r="D96" s="26"/>
      <c r="E96" s="26">
        <v>91</v>
      </c>
      <c r="F96" s="26">
        <f t="shared" si="1"/>
        <v>15470</v>
      </c>
      <c r="G96" s="27"/>
      <c r="H96" s="28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14.25" customHeight="1">
      <c r="A97" s="32">
        <v>2163</v>
      </c>
      <c r="B97" s="24" t="s">
        <v>66</v>
      </c>
      <c r="C97" s="33">
        <v>77441</v>
      </c>
      <c r="D97" s="26"/>
      <c r="E97" s="26">
        <v>105</v>
      </c>
      <c r="F97" s="26">
        <f t="shared" si="1"/>
        <v>17850</v>
      </c>
      <c r="G97" s="27"/>
      <c r="H97" s="28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14.25" customHeight="1">
      <c r="A98" s="32">
        <v>2171</v>
      </c>
      <c r="B98" s="24" t="s">
        <v>67</v>
      </c>
      <c r="C98" s="33">
        <v>68599</v>
      </c>
      <c r="D98" s="26"/>
      <c r="E98" s="26">
        <v>147</v>
      </c>
      <c r="F98" s="26">
        <f t="shared" si="1"/>
        <v>24990</v>
      </c>
      <c r="G98" s="27"/>
      <c r="H98" s="28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14.25" customHeight="1">
      <c r="A99" s="32">
        <v>2172</v>
      </c>
      <c r="B99" s="24" t="s">
        <v>68</v>
      </c>
      <c r="C99" s="33">
        <v>79562</v>
      </c>
      <c r="D99" s="26"/>
      <c r="E99" s="26">
        <v>128</v>
      </c>
      <c r="F99" s="26">
        <f t="shared" si="1"/>
        <v>21760</v>
      </c>
      <c r="G99" s="27"/>
      <c r="H99" s="28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14.25" customHeight="1">
      <c r="A100" s="32">
        <v>2173</v>
      </c>
      <c r="B100" s="24" t="s">
        <v>69</v>
      </c>
      <c r="C100" s="33">
        <v>79490</v>
      </c>
      <c r="D100" s="26"/>
      <c r="E100" s="26">
        <v>157</v>
      </c>
      <c r="F100" s="26">
        <f t="shared" si="1"/>
        <v>26690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14.25" customHeight="1">
      <c r="D101" s="35" t="s">
        <v>70</v>
      </c>
      <c r="E101" s="36">
        <f>SUM(E63:E100)</f>
        <v>3507</v>
      </c>
      <c r="G101" s="37">
        <f t="shared" ref="G101:H101" si="2">SUM(G63:G100)</f>
        <v>0</v>
      </c>
      <c r="H101" s="38">
        <f t="shared" si="2"/>
        <v>0</v>
      </c>
    </row>
    <row r="102" spans="1:19" ht="14.25" customHeight="1">
      <c r="H102" s="36">
        <f>D56*H101</f>
        <v>0</v>
      </c>
    </row>
    <row r="103" spans="1:19" ht="14.25" customHeight="1"/>
    <row r="104" spans="1:19" ht="14.25" customHeight="1">
      <c r="C104" s="81" t="s">
        <v>71</v>
      </c>
      <c r="D104" s="82"/>
    </row>
    <row r="105" spans="1:19" ht="14.25" customHeight="1"/>
    <row r="106" spans="1:19" ht="14.25" customHeight="1">
      <c r="H106" s="39">
        <f>E101</f>
        <v>3507</v>
      </c>
    </row>
    <row r="107" spans="1:19" ht="14.25" customHeight="1">
      <c r="H107" s="39">
        <f>SUM(G101,H102)</f>
        <v>0</v>
      </c>
    </row>
    <row r="108" spans="1:19" ht="14.25" customHeight="1">
      <c r="H108" s="36">
        <f>H106-H107</f>
        <v>3507</v>
      </c>
      <c r="I108" s="19" t="s">
        <v>72</v>
      </c>
    </row>
    <row r="109" spans="1:19" ht="14.25" customHeight="1"/>
    <row r="110" spans="1:19" ht="14.25" customHeight="1"/>
    <row r="111" spans="1:19" ht="14.25" customHeight="1"/>
    <row r="112" spans="1:19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C104:D104"/>
    <mergeCell ref="A8:A9"/>
    <mergeCell ref="E60:E62"/>
    <mergeCell ref="F60:F62"/>
    <mergeCell ref="G60:G62"/>
    <mergeCell ref="A61:A62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topLeftCell="A12" workbookViewId="0">
      <selection activeCell="F38" sqref="F38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9" width="10.7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19</v>
      </c>
      <c r="L2" s="41">
        <f>Jan!L2</f>
        <v>2021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F58</f>
        <v>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>
        <v>38501</v>
      </c>
      <c r="F8" s="57">
        <v>109</v>
      </c>
      <c r="G8" s="55">
        <v>6</v>
      </c>
      <c r="H8" s="34">
        <f>G8*H6</f>
        <v>168</v>
      </c>
      <c r="I8" s="34">
        <f t="shared" ref="I8:I54" si="1">SUM(F8,H8)</f>
        <v>277</v>
      </c>
      <c r="J8" s="34"/>
      <c r="K8" s="34">
        <f t="shared" ref="K8:K54" si="2">SUM(I8,J8)</f>
        <v>277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>
        <v>50681</v>
      </c>
      <c r="F9" s="57">
        <v>16</v>
      </c>
      <c r="G9" s="55">
        <v>4</v>
      </c>
      <c r="H9" s="34">
        <f>G9*H6</f>
        <v>112</v>
      </c>
      <c r="I9" s="34">
        <f t="shared" si="1"/>
        <v>128</v>
      </c>
      <c r="J9" s="34"/>
      <c r="K9" s="34">
        <f t="shared" si="2"/>
        <v>128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/>
      <c r="F10" s="57"/>
      <c r="G10" s="55"/>
      <c r="H10" s="34">
        <f>G10*H6</f>
        <v>0</v>
      </c>
      <c r="I10" s="34">
        <f t="shared" si="1"/>
        <v>0</v>
      </c>
      <c r="J10" s="58"/>
      <c r="K10" s="34">
        <f t="shared" si="2"/>
        <v>0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>
        <v>31037</v>
      </c>
      <c r="F11" s="57">
        <v>106</v>
      </c>
      <c r="G11" s="55">
        <v>6</v>
      </c>
      <c r="H11" s="34">
        <f>G11*H6</f>
        <v>168</v>
      </c>
      <c r="I11" s="34">
        <f t="shared" si="1"/>
        <v>274</v>
      </c>
      <c r="J11" s="58"/>
      <c r="K11" s="34">
        <f t="shared" si="2"/>
        <v>274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6448</v>
      </c>
      <c r="F12" s="60">
        <v>100</v>
      </c>
      <c r="G12" s="59">
        <v>6</v>
      </c>
      <c r="H12" s="34">
        <f>G12*H6</f>
        <v>168</v>
      </c>
      <c r="I12" s="34">
        <f t="shared" si="1"/>
        <v>268</v>
      </c>
      <c r="J12" s="58"/>
      <c r="K12" s="34">
        <f t="shared" si="2"/>
        <v>268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>
        <v>152493</v>
      </c>
      <c r="F13" s="61">
        <v>16</v>
      </c>
      <c r="G13" s="56">
        <v>4</v>
      </c>
      <c r="H13" s="34">
        <f>G13*H6</f>
        <v>112</v>
      </c>
      <c r="I13" s="62">
        <f t="shared" si="1"/>
        <v>128</v>
      </c>
      <c r="J13" s="34"/>
      <c r="K13" s="62">
        <f t="shared" si="2"/>
        <v>128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>
        <v>176379</v>
      </c>
      <c r="F14" s="61">
        <v>15</v>
      </c>
      <c r="G14" s="56">
        <v>4</v>
      </c>
      <c r="H14" s="34">
        <f>G14*H6</f>
        <v>112</v>
      </c>
      <c r="I14" s="62">
        <f t="shared" si="1"/>
        <v>127</v>
      </c>
      <c r="J14" s="34"/>
      <c r="K14" s="62">
        <f t="shared" si="2"/>
        <v>127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>
        <v>162972</v>
      </c>
      <c r="F15" s="61">
        <v>20</v>
      </c>
      <c r="G15" s="56">
        <v>4</v>
      </c>
      <c r="H15" s="34">
        <f>G15*H6</f>
        <v>112</v>
      </c>
      <c r="I15" s="62">
        <f t="shared" si="1"/>
        <v>132</v>
      </c>
      <c r="J15" s="34"/>
      <c r="K15" s="62">
        <f t="shared" si="2"/>
        <v>132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>
        <v>134543</v>
      </c>
      <c r="F16" s="61">
        <v>16</v>
      </c>
      <c r="G16" s="56">
        <v>4</v>
      </c>
      <c r="H16" s="34">
        <f>G16*H6</f>
        <v>112</v>
      </c>
      <c r="I16" s="62">
        <f t="shared" si="1"/>
        <v>128</v>
      </c>
      <c r="J16" s="34"/>
      <c r="K16" s="62">
        <f t="shared" si="2"/>
        <v>128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/>
      <c r="F17" s="61"/>
      <c r="G17" s="56"/>
      <c r="H17" s="34">
        <f>G17*H6</f>
        <v>0</v>
      </c>
      <c r="I17" s="62">
        <f t="shared" si="1"/>
        <v>0</v>
      </c>
      <c r="J17" s="34"/>
      <c r="K17" s="62">
        <f t="shared" si="2"/>
        <v>0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>
        <v>25528</v>
      </c>
      <c r="F18" s="61">
        <v>17</v>
      </c>
      <c r="G18" s="56">
        <v>4</v>
      </c>
      <c r="H18" s="34">
        <f>G18*H6</f>
        <v>112</v>
      </c>
      <c r="I18" s="62">
        <f t="shared" si="1"/>
        <v>129</v>
      </c>
      <c r="J18" s="34"/>
      <c r="K18" s="62">
        <f t="shared" si="2"/>
        <v>129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>
        <v>33377</v>
      </c>
      <c r="F20" s="61">
        <v>17</v>
      </c>
      <c r="G20" s="56">
        <v>4</v>
      </c>
      <c r="H20" s="34">
        <f>G20*H6</f>
        <v>112</v>
      </c>
      <c r="I20" s="62">
        <f t="shared" si="1"/>
        <v>129</v>
      </c>
      <c r="J20" s="34"/>
      <c r="K20" s="62">
        <f t="shared" si="2"/>
        <v>129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>
        <v>14564</v>
      </c>
      <c r="F21" s="61">
        <v>17</v>
      </c>
      <c r="G21" s="56">
        <v>4</v>
      </c>
      <c r="H21" s="34">
        <f>G21*H6</f>
        <v>112</v>
      </c>
      <c r="I21" s="62">
        <f t="shared" si="1"/>
        <v>129</v>
      </c>
      <c r="J21" s="34"/>
      <c r="K21" s="62">
        <f t="shared" si="2"/>
        <v>129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>
        <v>239547</v>
      </c>
      <c r="F22" s="61">
        <v>18</v>
      </c>
      <c r="G22" s="56">
        <v>4</v>
      </c>
      <c r="H22" s="34">
        <f>G22*H6</f>
        <v>112</v>
      </c>
      <c r="I22" s="62">
        <f t="shared" si="1"/>
        <v>130</v>
      </c>
      <c r="J22" s="34"/>
      <c r="K22" s="62">
        <f t="shared" si="2"/>
        <v>130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307274</v>
      </c>
      <c r="F23" s="61">
        <v>17</v>
      </c>
      <c r="G23" s="56">
        <v>4</v>
      </c>
      <c r="H23" s="34">
        <f>G23*H6</f>
        <v>112</v>
      </c>
      <c r="I23" s="62">
        <f t="shared" si="1"/>
        <v>129</v>
      </c>
      <c r="J23" s="34"/>
      <c r="K23" s="62">
        <f t="shared" si="2"/>
        <v>129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>
        <v>263715</v>
      </c>
      <c r="F24" s="61">
        <v>15</v>
      </c>
      <c r="G24" s="56">
        <v>4</v>
      </c>
      <c r="H24" s="34">
        <f>G24*H6</f>
        <v>112</v>
      </c>
      <c r="I24" s="62">
        <f t="shared" si="1"/>
        <v>127</v>
      </c>
      <c r="J24" s="34"/>
      <c r="K24" s="62">
        <f t="shared" si="2"/>
        <v>127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>
        <v>232030</v>
      </c>
      <c r="F25" s="61">
        <v>1243.96</v>
      </c>
      <c r="G25" s="56">
        <v>6</v>
      </c>
      <c r="H25" s="34">
        <f>G25*H6</f>
        <v>168</v>
      </c>
      <c r="I25" s="62">
        <f t="shared" si="1"/>
        <v>1411.96</v>
      </c>
      <c r="J25" s="34"/>
      <c r="K25" s="62">
        <f t="shared" si="2"/>
        <v>1411.96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299292</v>
      </c>
      <c r="F26" s="61">
        <v>17</v>
      </c>
      <c r="G26" s="56">
        <v>4</v>
      </c>
      <c r="H26" s="34">
        <f>G26*H6</f>
        <v>112</v>
      </c>
      <c r="I26" s="62">
        <f t="shared" si="1"/>
        <v>129</v>
      </c>
      <c r="J26" s="34"/>
      <c r="K26" s="62">
        <f t="shared" si="2"/>
        <v>129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/>
      <c r="F27" s="61"/>
      <c r="G27" s="56"/>
      <c r="H27" s="34">
        <f>G27*H6</f>
        <v>0</v>
      </c>
      <c r="I27" s="62">
        <f t="shared" si="1"/>
        <v>0</v>
      </c>
      <c r="J27" s="34"/>
      <c r="K27" s="62">
        <f t="shared" si="2"/>
        <v>0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>
        <v>203185</v>
      </c>
      <c r="F28" s="61">
        <v>130</v>
      </c>
      <c r="G28" s="56">
        <v>4</v>
      </c>
      <c r="H28" s="34">
        <f>G28*H6</f>
        <v>112</v>
      </c>
      <c r="I28" s="62">
        <f t="shared" si="1"/>
        <v>242</v>
      </c>
      <c r="J28" s="34"/>
      <c r="K28" s="62">
        <f t="shared" si="2"/>
        <v>242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202937</v>
      </c>
      <c r="F29" s="61">
        <v>15</v>
      </c>
      <c r="G29" s="56">
        <v>4</v>
      </c>
      <c r="H29" s="34">
        <f>G29*H6</f>
        <v>112</v>
      </c>
      <c r="I29" s="62">
        <f t="shared" si="1"/>
        <v>127</v>
      </c>
      <c r="J29" s="34"/>
      <c r="K29" s="62">
        <f t="shared" si="2"/>
        <v>127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>
        <v>60718</v>
      </c>
      <c r="F30" s="61">
        <v>23</v>
      </c>
      <c r="G30" s="56">
        <v>4</v>
      </c>
      <c r="H30" s="34">
        <f>G30*H6</f>
        <v>112</v>
      </c>
      <c r="I30" s="62">
        <f t="shared" si="1"/>
        <v>135</v>
      </c>
      <c r="J30" s="34"/>
      <c r="K30" s="62">
        <f t="shared" si="2"/>
        <v>135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196450</v>
      </c>
      <c r="F31" s="61">
        <v>17</v>
      </c>
      <c r="G31" s="56">
        <v>4</v>
      </c>
      <c r="H31" s="34">
        <f>G31*H6</f>
        <v>112</v>
      </c>
      <c r="I31" s="62">
        <f t="shared" si="1"/>
        <v>129</v>
      </c>
      <c r="J31" s="34"/>
      <c r="K31" s="62">
        <f t="shared" si="2"/>
        <v>129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>
        <v>209708</v>
      </c>
      <c r="F32" s="61">
        <v>15</v>
      </c>
      <c r="G32" s="56">
        <v>4</v>
      </c>
      <c r="H32" s="34">
        <f>G32*H6</f>
        <v>112</v>
      </c>
      <c r="I32" s="62">
        <f t="shared" si="1"/>
        <v>127</v>
      </c>
      <c r="J32" s="34"/>
      <c r="K32" s="62">
        <f t="shared" si="2"/>
        <v>127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228180</v>
      </c>
      <c r="F33" s="61">
        <v>42</v>
      </c>
      <c r="G33" s="56">
        <v>4</v>
      </c>
      <c r="H33" s="34">
        <f>G33*H6</f>
        <v>112</v>
      </c>
      <c r="I33" s="62">
        <f t="shared" si="1"/>
        <v>154</v>
      </c>
      <c r="J33" s="34"/>
      <c r="K33" s="62">
        <f t="shared" si="2"/>
        <v>154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>
        <v>124082</v>
      </c>
      <c r="F34" s="61">
        <v>17</v>
      </c>
      <c r="G34" s="56">
        <v>4</v>
      </c>
      <c r="H34" s="34">
        <f>G34*H6</f>
        <v>112</v>
      </c>
      <c r="I34" s="62">
        <f t="shared" si="1"/>
        <v>129</v>
      </c>
      <c r="J34" s="34"/>
      <c r="K34" s="62">
        <f t="shared" si="2"/>
        <v>129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>
        <v>127237</v>
      </c>
      <c r="F35" s="61">
        <v>126</v>
      </c>
      <c r="G35" s="56">
        <v>4</v>
      </c>
      <c r="H35" s="34">
        <f>G35*H6</f>
        <v>112</v>
      </c>
      <c r="I35" s="62">
        <f t="shared" si="1"/>
        <v>238</v>
      </c>
      <c r="J35" s="34"/>
      <c r="K35" s="62">
        <f t="shared" si="2"/>
        <v>238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>
        <v>121651</v>
      </c>
      <c r="F36" s="61">
        <v>17</v>
      </c>
      <c r="G36" s="56">
        <v>4</v>
      </c>
      <c r="H36" s="34">
        <f>G36*H6</f>
        <v>112</v>
      </c>
      <c r="I36" s="62">
        <f t="shared" si="1"/>
        <v>129</v>
      </c>
      <c r="J36" s="34"/>
      <c r="K36" s="62">
        <f t="shared" si="2"/>
        <v>129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>
        <v>133233</v>
      </c>
      <c r="F37" s="61">
        <v>159</v>
      </c>
      <c r="G37" s="56">
        <v>8</v>
      </c>
      <c r="H37" s="34">
        <f>G37*H6</f>
        <v>224</v>
      </c>
      <c r="I37" s="62">
        <f t="shared" si="1"/>
        <v>383</v>
      </c>
      <c r="J37" s="34"/>
      <c r="K37" s="62">
        <f t="shared" si="2"/>
        <v>383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87723</v>
      </c>
      <c r="F38" s="61">
        <v>17</v>
      </c>
      <c r="G38" s="56">
        <v>4</v>
      </c>
      <c r="H38" s="34">
        <f>G38*H6</f>
        <v>112</v>
      </c>
      <c r="I38" s="62">
        <f t="shared" si="1"/>
        <v>129</v>
      </c>
      <c r="J38" s="34"/>
      <c r="K38" s="62">
        <f t="shared" si="2"/>
        <v>129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122959</v>
      </c>
      <c r="F39" s="61">
        <v>108</v>
      </c>
      <c r="G39" s="56">
        <v>7</v>
      </c>
      <c r="H39" s="34">
        <f>G39*H6</f>
        <v>196</v>
      </c>
      <c r="I39" s="62">
        <f t="shared" si="1"/>
        <v>304</v>
      </c>
      <c r="J39" s="34"/>
      <c r="K39" s="62">
        <f t="shared" si="2"/>
        <v>304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87363</v>
      </c>
      <c r="F40" s="61">
        <v>16</v>
      </c>
      <c r="G40" s="56">
        <v>4</v>
      </c>
      <c r="H40" s="34">
        <f>G40*H6</f>
        <v>112</v>
      </c>
      <c r="I40" s="62">
        <f t="shared" si="1"/>
        <v>128</v>
      </c>
      <c r="J40" s="34"/>
      <c r="K40" s="62">
        <f t="shared" si="2"/>
        <v>128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71690</v>
      </c>
      <c r="F41" s="61">
        <v>23</v>
      </c>
      <c r="G41" s="56">
        <v>4</v>
      </c>
      <c r="H41" s="34">
        <f>G41*H6</f>
        <v>112</v>
      </c>
      <c r="I41" s="62">
        <f t="shared" si="1"/>
        <v>135</v>
      </c>
      <c r="J41" s="34"/>
      <c r="K41" s="62">
        <f t="shared" si="2"/>
        <v>135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81489</v>
      </c>
      <c r="F42" s="61">
        <v>94</v>
      </c>
      <c r="G42" s="56">
        <v>6</v>
      </c>
      <c r="H42" s="34">
        <f>G42*H6</f>
        <v>168</v>
      </c>
      <c r="I42" s="62">
        <f t="shared" si="1"/>
        <v>262</v>
      </c>
      <c r="J42" s="34"/>
      <c r="K42" s="62">
        <f t="shared" si="2"/>
        <v>262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73943</v>
      </c>
      <c r="F43" s="61">
        <v>180</v>
      </c>
      <c r="G43" s="56">
        <v>8</v>
      </c>
      <c r="H43" s="34">
        <f>G43*H6</f>
        <v>224</v>
      </c>
      <c r="I43" s="62">
        <f t="shared" si="1"/>
        <v>404</v>
      </c>
      <c r="J43" s="34"/>
      <c r="K43" s="62">
        <f t="shared" si="2"/>
        <v>404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81881</v>
      </c>
      <c r="F44" s="61">
        <v>21</v>
      </c>
      <c r="G44" s="56">
        <v>4</v>
      </c>
      <c r="H44" s="34">
        <f>G44*H6</f>
        <v>112</v>
      </c>
      <c r="I44" s="62">
        <f t="shared" si="1"/>
        <v>133</v>
      </c>
      <c r="J44" s="34"/>
      <c r="K44" s="62">
        <f t="shared" si="2"/>
        <v>133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87264</v>
      </c>
      <c r="F45" s="61">
        <v>15</v>
      </c>
      <c r="G45" s="56">
        <v>4</v>
      </c>
      <c r="H45" s="34">
        <f>G45*H6</f>
        <v>112</v>
      </c>
      <c r="I45" s="62">
        <f t="shared" si="1"/>
        <v>127</v>
      </c>
      <c r="J45" s="34"/>
      <c r="K45" s="62">
        <f t="shared" si="2"/>
        <v>127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>
        <v>50458</v>
      </c>
      <c r="F46" s="61">
        <v>15</v>
      </c>
      <c r="G46" s="56">
        <v>4</v>
      </c>
      <c r="H46" s="34">
        <f>G46*H6</f>
        <v>112</v>
      </c>
      <c r="I46" s="62">
        <f t="shared" si="1"/>
        <v>127</v>
      </c>
      <c r="J46" s="34"/>
      <c r="K46" s="62">
        <f t="shared" si="2"/>
        <v>127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>
        <v>42136</v>
      </c>
      <c r="F47" s="61">
        <v>15</v>
      </c>
      <c r="G47" s="56">
        <v>4</v>
      </c>
      <c r="H47" s="34">
        <f>G47*H6</f>
        <v>112</v>
      </c>
      <c r="I47" s="62">
        <f t="shared" si="1"/>
        <v>127</v>
      </c>
      <c r="J47" s="34"/>
      <c r="K47" s="62">
        <f t="shared" si="2"/>
        <v>127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>
        <v>149236</v>
      </c>
      <c r="F48" s="61">
        <v>15</v>
      </c>
      <c r="G48" s="56">
        <v>4</v>
      </c>
      <c r="H48" s="34">
        <f>G48*H6</f>
        <v>112</v>
      </c>
      <c r="I48" s="62">
        <f t="shared" si="1"/>
        <v>127</v>
      </c>
      <c r="J48" s="34"/>
      <c r="K48" s="62">
        <f t="shared" si="2"/>
        <v>127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>
        <v>12819</v>
      </c>
      <c r="F49" s="61">
        <v>16</v>
      </c>
      <c r="G49" s="56">
        <v>4</v>
      </c>
      <c r="H49" s="34">
        <f>G49*H6</f>
        <v>112</v>
      </c>
      <c r="I49" s="62">
        <f t="shared" si="1"/>
        <v>128</v>
      </c>
      <c r="J49" s="34"/>
      <c r="K49" s="62">
        <f t="shared" si="2"/>
        <v>128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>
        <v>23644</v>
      </c>
      <c r="F50" s="61">
        <v>17</v>
      </c>
      <c r="G50" s="56">
        <v>4</v>
      </c>
      <c r="H50" s="34">
        <f>G50*H6</f>
        <v>112</v>
      </c>
      <c r="I50" s="62">
        <f t="shared" si="1"/>
        <v>129</v>
      </c>
      <c r="J50" s="34"/>
      <c r="K50" s="62">
        <f t="shared" si="2"/>
        <v>129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>
        <v>135160</v>
      </c>
      <c r="F51" s="26">
        <v>15</v>
      </c>
      <c r="G51" s="56">
        <v>4</v>
      </c>
      <c r="H51" s="34">
        <f>G51*H6</f>
        <v>112</v>
      </c>
      <c r="I51" s="62">
        <f t="shared" si="1"/>
        <v>127</v>
      </c>
      <c r="J51" s="34"/>
      <c r="K51" s="62">
        <f t="shared" si="2"/>
        <v>127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>
        <v>58022</v>
      </c>
      <c r="F54" s="67">
        <v>174</v>
      </c>
      <c r="G54" s="65">
        <v>4</v>
      </c>
      <c r="H54" s="34">
        <f>G54*H6</f>
        <v>112</v>
      </c>
      <c r="I54" s="62">
        <f t="shared" si="1"/>
        <v>286</v>
      </c>
      <c r="J54" s="34"/>
      <c r="K54" s="62">
        <f t="shared" si="2"/>
        <v>286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3061.96</v>
      </c>
      <c r="G55" s="76">
        <f t="shared" si="3"/>
        <v>185</v>
      </c>
      <c r="H55" s="68">
        <f t="shared" si="3"/>
        <v>5180</v>
      </c>
      <c r="I55" s="68">
        <f t="shared" si="3"/>
        <v>8241.9599999999991</v>
      </c>
      <c r="J55" s="68">
        <f t="shared" si="3"/>
        <v>0</v>
      </c>
      <c r="K55" s="68">
        <f t="shared" si="3"/>
        <v>8241.9599999999991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1"/>
  <sheetViews>
    <sheetView topLeftCell="A26" workbookViewId="0">
      <selection activeCell="E52" sqref="E52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10.125" customWidth="1"/>
    <col min="6" max="6" width="11.625" customWidth="1"/>
    <col min="7" max="7" width="10.375" customWidth="1"/>
    <col min="8" max="9" width="10.7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20</v>
      </c>
      <c r="L2" s="41">
        <f>Jan!L2</f>
        <v>2021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F60</f>
        <v>0</v>
      </c>
      <c r="G4" s="43" t="str">
        <f t="shared" si="0"/>
        <v>Director of Operations &amp; Transportation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>
        <v>39827</v>
      </c>
      <c r="F8" s="57">
        <v>17</v>
      </c>
      <c r="G8" s="55">
        <v>4</v>
      </c>
      <c r="H8" s="34">
        <f>G8*H6</f>
        <v>112</v>
      </c>
      <c r="I8" s="34">
        <f t="shared" ref="I8:I54" si="1">SUM(F8,H8)</f>
        <v>129</v>
      </c>
      <c r="J8" s="34"/>
      <c r="K8" s="34">
        <f t="shared" ref="K8:K54" si="2">SUM(I8,J8)</f>
        <v>129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>
        <v>51831</v>
      </c>
      <c r="F9" s="57">
        <v>20</v>
      </c>
      <c r="G9" s="55">
        <v>4</v>
      </c>
      <c r="H9" s="34">
        <f>G9*H6</f>
        <v>112</v>
      </c>
      <c r="I9" s="34">
        <f t="shared" si="1"/>
        <v>132</v>
      </c>
      <c r="J9" s="34"/>
      <c r="K9" s="34">
        <f t="shared" si="2"/>
        <v>132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/>
      <c r="F10" s="57"/>
      <c r="G10" s="55"/>
      <c r="H10" s="34">
        <f>G10*H6</f>
        <v>0</v>
      </c>
      <c r="I10" s="34">
        <f t="shared" si="1"/>
        <v>0</v>
      </c>
      <c r="J10" s="58"/>
      <c r="K10" s="34">
        <f t="shared" si="2"/>
        <v>0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>
        <v>32901</v>
      </c>
      <c r="F11" s="57">
        <v>51</v>
      </c>
      <c r="G11" s="55">
        <v>7</v>
      </c>
      <c r="H11" s="34">
        <f>G11*H6</f>
        <v>196</v>
      </c>
      <c r="I11" s="34">
        <f t="shared" si="1"/>
        <v>247</v>
      </c>
      <c r="J11" s="58"/>
      <c r="K11" s="34">
        <f t="shared" si="2"/>
        <v>247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7244</v>
      </c>
      <c r="F12" s="60">
        <v>16</v>
      </c>
      <c r="G12" s="59">
        <v>4</v>
      </c>
      <c r="H12" s="34">
        <f>G12*H6</f>
        <v>112</v>
      </c>
      <c r="I12" s="34">
        <f t="shared" si="1"/>
        <v>128</v>
      </c>
      <c r="J12" s="58"/>
      <c r="K12" s="34">
        <f t="shared" si="2"/>
        <v>128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>
        <v>154034</v>
      </c>
      <c r="F13" s="61">
        <v>355</v>
      </c>
      <c r="G13" s="56">
        <v>4</v>
      </c>
      <c r="H13" s="34">
        <f>G13*H6</f>
        <v>112</v>
      </c>
      <c r="I13" s="62">
        <f t="shared" si="1"/>
        <v>467</v>
      </c>
      <c r="J13" s="34"/>
      <c r="K13" s="62">
        <f t="shared" si="2"/>
        <v>467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/>
      <c r="F14" s="61"/>
      <c r="G14" s="56"/>
      <c r="H14" s="34">
        <f>G14*H6</f>
        <v>0</v>
      </c>
      <c r="I14" s="62">
        <f t="shared" si="1"/>
        <v>0</v>
      </c>
      <c r="J14" s="34"/>
      <c r="K14" s="62">
        <f t="shared" si="2"/>
        <v>0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>
        <v>164383</v>
      </c>
      <c r="F15" s="61">
        <v>98</v>
      </c>
      <c r="G15" s="56">
        <v>6</v>
      </c>
      <c r="H15" s="34">
        <f>G15*H6</f>
        <v>168</v>
      </c>
      <c r="I15" s="62">
        <f t="shared" si="1"/>
        <v>266</v>
      </c>
      <c r="J15" s="34"/>
      <c r="K15" s="62">
        <f t="shared" si="2"/>
        <v>266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>
        <v>136601</v>
      </c>
      <c r="F16" s="61">
        <v>55</v>
      </c>
      <c r="G16" s="56">
        <v>4</v>
      </c>
      <c r="H16" s="34">
        <f>G16*H6</f>
        <v>112</v>
      </c>
      <c r="I16" s="62">
        <f t="shared" si="1"/>
        <v>167</v>
      </c>
      <c r="J16" s="34"/>
      <c r="K16" s="62">
        <f t="shared" si="2"/>
        <v>167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>
        <v>163117</v>
      </c>
      <c r="F17" s="61">
        <v>2</v>
      </c>
      <c r="G17" s="56">
        <v>4</v>
      </c>
      <c r="H17" s="34">
        <f>G17*H6</f>
        <v>112</v>
      </c>
      <c r="I17" s="62">
        <f t="shared" si="1"/>
        <v>114</v>
      </c>
      <c r="J17" s="34"/>
      <c r="K17" s="62">
        <f t="shared" si="2"/>
        <v>114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>
        <v>25528</v>
      </c>
      <c r="F18" s="61">
        <v>15</v>
      </c>
      <c r="G18" s="56">
        <v>4</v>
      </c>
      <c r="H18" s="34">
        <f>G18*H6</f>
        <v>112</v>
      </c>
      <c r="I18" s="62">
        <f t="shared" si="1"/>
        <v>127</v>
      </c>
      <c r="J18" s="34"/>
      <c r="K18" s="62">
        <f t="shared" si="2"/>
        <v>127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>
        <v>33649</v>
      </c>
      <c r="F20" s="61">
        <v>17</v>
      </c>
      <c r="G20" s="56">
        <v>4</v>
      </c>
      <c r="H20" s="34">
        <f>G20*H6</f>
        <v>112</v>
      </c>
      <c r="I20" s="62">
        <f t="shared" si="1"/>
        <v>129</v>
      </c>
      <c r="J20" s="34"/>
      <c r="K20" s="62">
        <f t="shared" si="2"/>
        <v>129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>
        <v>15317</v>
      </c>
      <c r="F21" s="61">
        <v>115</v>
      </c>
      <c r="G21" s="56">
        <v>4</v>
      </c>
      <c r="H21" s="34">
        <f>G21*H6</f>
        <v>112</v>
      </c>
      <c r="I21" s="62">
        <f t="shared" si="1"/>
        <v>227</v>
      </c>
      <c r="J21" s="34"/>
      <c r="K21" s="62">
        <f t="shared" si="2"/>
        <v>227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>
        <v>242068</v>
      </c>
      <c r="F22" s="61">
        <v>252</v>
      </c>
      <c r="G22" s="56">
        <v>8</v>
      </c>
      <c r="H22" s="34">
        <f>G22*H6</f>
        <v>224</v>
      </c>
      <c r="I22" s="62">
        <f t="shared" si="1"/>
        <v>476</v>
      </c>
      <c r="J22" s="34"/>
      <c r="K22" s="62">
        <f t="shared" si="2"/>
        <v>476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309133</v>
      </c>
      <c r="F23" s="61">
        <v>452</v>
      </c>
      <c r="G23" s="56">
        <v>6</v>
      </c>
      <c r="H23" s="34">
        <f>G23*H6</f>
        <v>168</v>
      </c>
      <c r="I23" s="62">
        <f t="shared" si="1"/>
        <v>620</v>
      </c>
      <c r="J23" s="34"/>
      <c r="K23" s="62">
        <f t="shared" si="2"/>
        <v>620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/>
      <c r="F24" s="61"/>
      <c r="G24" s="56"/>
      <c r="H24" s="34">
        <f>G24*H6</f>
        <v>0</v>
      </c>
      <c r="I24" s="62">
        <f t="shared" si="1"/>
        <v>0</v>
      </c>
      <c r="J24" s="34"/>
      <c r="K24" s="62">
        <f t="shared" si="2"/>
        <v>0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>
        <v>232516</v>
      </c>
      <c r="F25" s="61">
        <v>161</v>
      </c>
      <c r="G25" s="56">
        <v>6</v>
      </c>
      <c r="H25" s="34">
        <f>G25*H6</f>
        <v>168</v>
      </c>
      <c r="I25" s="62">
        <f t="shared" si="1"/>
        <v>329</v>
      </c>
      <c r="J25" s="34"/>
      <c r="K25" s="62">
        <f t="shared" si="2"/>
        <v>329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300022</v>
      </c>
      <c r="F26" s="61">
        <v>17</v>
      </c>
      <c r="G26" s="56">
        <v>4</v>
      </c>
      <c r="H26" s="34">
        <f>G26*H6</f>
        <v>112</v>
      </c>
      <c r="I26" s="62">
        <f t="shared" si="1"/>
        <v>129</v>
      </c>
      <c r="J26" s="34"/>
      <c r="K26" s="62">
        <f t="shared" si="2"/>
        <v>129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>
        <v>195498</v>
      </c>
      <c r="F27" s="61">
        <v>22</v>
      </c>
      <c r="G27" s="56">
        <v>4</v>
      </c>
      <c r="H27" s="34">
        <f>G27*H6</f>
        <v>112</v>
      </c>
      <c r="I27" s="62">
        <f t="shared" si="1"/>
        <v>134</v>
      </c>
      <c r="J27" s="34"/>
      <c r="K27" s="62">
        <f t="shared" si="2"/>
        <v>134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>
        <v>203965</v>
      </c>
      <c r="F28" s="61">
        <v>17</v>
      </c>
      <c r="G28" s="56">
        <v>4</v>
      </c>
      <c r="H28" s="34">
        <f>G28*H6</f>
        <v>112</v>
      </c>
      <c r="I28" s="62">
        <f t="shared" si="1"/>
        <v>129</v>
      </c>
      <c r="J28" s="34"/>
      <c r="K28" s="62">
        <f t="shared" si="2"/>
        <v>129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205025</v>
      </c>
      <c r="F29" s="61">
        <v>23</v>
      </c>
      <c r="G29" s="56">
        <v>4</v>
      </c>
      <c r="H29" s="34">
        <f>G29*H6</f>
        <v>112</v>
      </c>
      <c r="I29" s="62">
        <f t="shared" si="1"/>
        <v>135</v>
      </c>
      <c r="J29" s="34"/>
      <c r="K29" s="62">
        <f t="shared" si="2"/>
        <v>135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>
        <v>63007</v>
      </c>
      <c r="F30" s="61">
        <v>152.01</v>
      </c>
      <c r="G30" s="56">
        <v>6</v>
      </c>
      <c r="H30" s="34">
        <f>G30*H6</f>
        <v>168</v>
      </c>
      <c r="I30" s="62">
        <f t="shared" si="1"/>
        <v>320.01</v>
      </c>
      <c r="J30" s="34"/>
      <c r="K30" s="62">
        <f t="shared" si="2"/>
        <v>320.01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196788</v>
      </c>
      <c r="F31" s="61">
        <v>90</v>
      </c>
      <c r="G31" s="56">
        <v>4</v>
      </c>
      <c r="H31" s="34">
        <f>G31*H6</f>
        <v>112</v>
      </c>
      <c r="I31" s="62">
        <f t="shared" si="1"/>
        <v>202</v>
      </c>
      <c r="J31" s="34"/>
      <c r="K31" s="62">
        <f t="shared" si="2"/>
        <v>202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>
        <v>211656</v>
      </c>
      <c r="F32" s="61">
        <v>172</v>
      </c>
      <c r="G32" s="56">
        <v>7</v>
      </c>
      <c r="H32" s="34">
        <f>G32*H6</f>
        <v>196</v>
      </c>
      <c r="I32" s="62">
        <f t="shared" si="1"/>
        <v>368</v>
      </c>
      <c r="J32" s="34"/>
      <c r="K32" s="62">
        <f t="shared" si="2"/>
        <v>368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230670</v>
      </c>
      <c r="F33" s="61">
        <v>221</v>
      </c>
      <c r="G33" s="56">
        <v>4</v>
      </c>
      <c r="H33" s="34">
        <f>G33*H6</f>
        <v>112</v>
      </c>
      <c r="I33" s="62">
        <f t="shared" si="1"/>
        <v>333</v>
      </c>
      <c r="J33" s="34"/>
      <c r="K33" s="62">
        <f t="shared" si="2"/>
        <v>333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>
        <v>125345</v>
      </c>
      <c r="F34" s="61">
        <v>266</v>
      </c>
      <c r="G34" s="56">
        <v>4</v>
      </c>
      <c r="H34" s="34">
        <f>G34*H6</f>
        <v>112</v>
      </c>
      <c r="I34" s="62">
        <f t="shared" si="1"/>
        <v>378</v>
      </c>
      <c r="J34" s="34"/>
      <c r="K34" s="62">
        <f t="shared" si="2"/>
        <v>378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>
        <v>129168</v>
      </c>
      <c r="F35" s="61">
        <v>20</v>
      </c>
      <c r="G35" s="56">
        <v>4</v>
      </c>
      <c r="H35" s="34">
        <f>G35*H6</f>
        <v>112</v>
      </c>
      <c r="I35" s="62">
        <f t="shared" si="1"/>
        <v>132</v>
      </c>
      <c r="J35" s="34"/>
      <c r="K35" s="62">
        <f t="shared" si="2"/>
        <v>132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>
        <v>123192</v>
      </c>
      <c r="F36" s="61">
        <v>315</v>
      </c>
      <c r="G36" s="56">
        <v>4</v>
      </c>
      <c r="H36" s="34">
        <f>G36*H6</f>
        <v>112</v>
      </c>
      <c r="I36" s="62">
        <f t="shared" si="1"/>
        <v>427</v>
      </c>
      <c r="J36" s="34"/>
      <c r="K36" s="62">
        <f t="shared" si="2"/>
        <v>427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/>
      <c r="F37" s="61"/>
      <c r="G37" s="56"/>
      <c r="H37" s="34">
        <f>G37*H6</f>
        <v>0</v>
      </c>
      <c r="I37" s="62">
        <f t="shared" si="1"/>
        <v>0</v>
      </c>
      <c r="J37" s="34"/>
      <c r="K37" s="62">
        <f t="shared" si="2"/>
        <v>0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89475</v>
      </c>
      <c r="F38" s="61">
        <v>185</v>
      </c>
      <c r="G38" s="56">
        <v>6</v>
      </c>
      <c r="H38" s="34">
        <f>G38*H6</f>
        <v>168</v>
      </c>
      <c r="I38" s="62">
        <f t="shared" si="1"/>
        <v>353</v>
      </c>
      <c r="J38" s="34"/>
      <c r="K38" s="62">
        <f t="shared" si="2"/>
        <v>353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125709</v>
      </c>
      <c r="F39" s="61">
        <v>295</v>
      </c>
      <c r="G39" s="56">
        <v>4</v>
      </c>
      <c r="H39" s="34">
        <f>G39*H6</f>
        <v>112</v>
      </c>
      <c r="I39" s="62">
        <f t="shared" si="1"/>
        <v>407</v>
      </c>
      <c r="J39" s="34"/>
      <c r="K39" s="62">
        <f t="shared" si="2"/>
        <v>407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90076</v>
      </c>
      <c r="F40" s="61">
        <v>847</v>
      </c>
      <c r="G40" s="56">
        <v>4</v>
      </c>
      <c r="H40" s="34">
        <f>G40*H6</f>
        <v>112</v>
      </c>
      <c r="I40" s="62">
        <f t="shared" si="1"/>
        <v>959</v>
      </c>
      <c r="J40" s="34"/>
      <c r="K40" s="62">
        <f t="shared" si="2"/>
        <v>959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72816</v>
      </c>
      <c r="F41" s="61">
        <v>107</v>
      </c>
      <c r="G41" s="56">
        <v>4</v>
      </c>
      <c r="H41" s="34">
        <f>G41*H6</f>
        <v>112</v>
      </c>
      <c r="I41" s="62">
        <f t="shared" si="1"/>
        <v>219</v>
      </c>
      <c r="J41" s="34"/>
      <c r="K41" s="62">
        <f t="shared" si="2"/>
        <v>219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82898</v>
      </c>
      <c r="F42" s="61">
        <v>775</v>
      </c>
      <c r="G42" s="56">
        <v>4</v>
      </c>
      <c r="H42" s="34">
        <f>G42*H6</f>
        <v>112</v>
      </c>
      <c r="I42" s="62">
        <f t="shared" si="1"/>
        <v>887</v>
      </c>
      <c r="J42" s="34"/>
      <c r="K42" s="62">
        <f t="shared" si="2"/>
        <v>887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75563</v>
      </c>
      <c r="F43" s="61">
        <v>15</v>
      </c>
      <c r="G43" s="56">
        <v>4</v>
      </c>
      <c r="H43" s="34">
        <f>G43*H6</f>
        <v>112</v>
      </c>
      <c r="I43" s="62">
        <f t="shared" si="1"/>
        <v>127</v>
      </c>
      <c r="J43" s="34"/>
      <c r="K43" s="62">
        <f t="shared" si="2"/>
        <v>127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81991</v>
      </c>
      <c r="F44" s="61">
        <v>17</v>
      </c>
      <c r="G44" s="56">
        <v>4</v>
      </c>
      <c r="H44" s="34">
        <f>G44*H6</f>
        <v>112</v>
      </c>
      <c r="I44" s="62">
        <f t="shared" si="1"/>
        <v>129</v>
      </c>
      <c r="J44" s="34"/>
      <c r="K44" s="62">
        <f t="shared" si="2"/>
        <v>129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89338</v>
      </c>
      <c r="F45" s="61">
        <v>18</v>
      </c>
      <c r="G45" s="56">
        <v>4</v>
      </c>
      <c r="H45" s="34">
        <f>G45*H6</f>
        <v>112</v>
      </c>
      <c r="I45" s="62">
        <f t="shared" si="1"/>
        <v>130</v>
      </c>
      <c r="J45" s="34"/>
      <c r="K45" s="62">
        <f t="shared" si="2"/>
        <v>130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>
        <v>50605</v>
      </c>
      <c r="F46" s="61">
        <v>17</v>
      </c>
      <c r="G46" s="56">
        <v>4</v>
      </c>
      <c r="H46" s="34">
        <f>G46*H6</f>
        <v>112</v>
      </c>
      <c r="I46" s="62">
        <f t="shared" si="1"/>
        <v>129</v>
      </c>
      <c r="J46" s="34"/>
      <c r="K46" s="62">
        <f t="shared" si="2"/>
        <v>129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>
        <v>42235</v>
      </c>
      <c r="F47" s="61">
        <v>17</v>
      </c>
      <c r="G47" s="56">
        <v>4</v>
      </c>
      <c r="H47" s="34">
        <f>G47*H6</f>
        <v>112</v>
      </c>
      <c r="I47" s="62">
        <f t="shared" si="1"/>
        <v>129</v>
      </c>
      <c r="J47" s="34"/>
      <c r="K47" s="62">
        <f t="shared" si="2"/>
        <v>129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>
        <v>149248</v>
      </c>
      <c r="F48" s="61">
        <v>15</v>
      </c>
      <c r="G48" s="56">
        <v>4</v>
      </c>
      <c r="H48" s="34">
        <f>G48*H6</f>
        <v>112</v>
      </c>
      <c r="I48" s="62">
        <f t="shared" si="1"/>
        <v>127</v>
      </c>
      <c r="J48" s="34"/>
      <c r="K48" s="62">
        <f t="shared" si="2"/>
        <v>127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>
        <v>13156</v>
      </c>
      <c r="F49" s="61">
        <v>15</v>
      </c>
      <c r="G49" s="56">
        <v>4</v>
      </c>
      <c r="H49" s="34">
        <f>G49*H6</f>
        <v>112</v>
      </c>
      <c r="I49" s="62">
        <f t="shared" si="1"/>
        <v>127</v>
      </c>
      <c r="J49" s="34"/>
      <c r="K49" s="62">
        <f t="shared" si="2"/>
        <v>127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>
        <v>23645</v>
      </c>
      <c r="F50" s="61">
        <v>17</v>
      </c>
      <c r="G50" s="56">
        <v>4</v>
      </c>
      <c r="H50" s="34">
        <f>G50*H6</f>
        <v>112</v>
      </c>
      <c r="I50" s="62">
        <f t="shared" si="1"/>
        <v>129</v>
      </c>
      <c r="J50" s="34"/>
      <c r="K50" s="62">
        <f t="shared" si="2"/>
        <v>129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>
        <v>135279</v>
      </c>
      <c r="F51" s="26">
        <v>24</v>
      </c>
      <c r="G51" s="56">
        <v>4</v>
      </c>
      <c r="H51" s="34">
        <f>G51*H6</f>
        <v>112</v>
      </c>
      <c r="I51" s="62">
        <f t="shared" si="1"/>
        <v>136</v>
      </c>
      <c r="J51" s="34"/>
      <c r="K51" s="62">
        <f t="shared" si="2"/>
        <v>136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/>
      <c r="F54" s="67"/>
      <c r="G54" s="65"/>
      <c r="H54" s="34">
        <f>G54*H6</f>
        <v>0</v>
      </c>
      <c r="I54" s="62">
        <f t="shared" si="1"/>
        <v>0</v>
      </c>
      <c r="J54" s="34"/>
      <c r="K54" s="62">
        <f t="shared" si="2"/>
        <v>0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5305.01</v>
      </c>
      <c r="G55" s="76">
        <f t="shared" si="3"/>
        <v>176</v>
      </c>
      <c r="H55" s="68">
        <f t="shared" si="3"/>
        <v>4928</v>
      </c>
      <c r="I55" s="68">
        <f t="shared" si="3"/>
        <v>10233.01</v>
      </c>
      <c r="J55" s="68">
        <f t="shared" si="3"/>
        <v>0</v>
      </c>
      <c r="K55" s="68">
        <f t="shared" si="3"/>
        <v>10233.01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1"/>
  <sheetViews>
    <sheetView tabSelected="1" topLeftCell="A9" workbookViewId="0">
      <selection activeCell="E30" sqref="E30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9" width="10.7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21</v>
      </c>
      <c r="L2" s="41">
        <f>Jan!L2</f>
        <v>2021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F60</f>
        <v>0</v>
      </c>
      <c r="G4" s="43" t="str">
        <f t="shared" si="0"/>
        <v>Director of Operations &amp; Transportation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>
        <v>41533</v>
      </c>
      <c r="F8" s="57">
        <v>17</v>
      </c>
      <c r="G8" s="55">
        <v>4</v>
      </c>
      <c r="H8" s="34">
        <f>G8*H6</f>
        <v>112</v>
      </c>
      <c r="I8" s="34">
        <f t="shared" ref="I8:I54" si="1">SUM(F8,H8)</f>
        <v>129</v>
      </c>
      <c r="J8" s="34"/>
      <c r="K8" s="34">
        <f t="shared" ref="K8:K54" si="2">SUM(I8,J8)</f>
        <v>129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>
        <v>53996</v>
      </c>
      <c r="F9" s="57">
        <v>19</v>
      </c>
      <c r="G9" s="55">
        <v>4</v>
      </c>
      <c r="H9" s="34">
        <f>G9*H6</f>
        <v>112</v>
      </c>
      <c r="I9" s="34">
        <f t="shared" si="1"/>
        <v>131</v>
      </c>
      <c r="J9" s="34"/>
      <c r="K9" s="34">
        <f t="shared" si="2"/>
        <v>131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>
        <v>31721</v>
      </c>
      <c r="F10" s="57">
        <v>17</v>
      </c>
      <c r="G10" s="55">
        <v>4</v>
      </c>
      <c r="H10" s="34">
        <f>G10*H6</f>
        <v>112</v>
      </c>
      <c r="I10" s="34">
        <f t="shared" si="1"/>
        <v>129</v>
      </c>
      <c r="J10" s="58"/>
      <c r="K10" s="34">
        <f t="shared" si="2"/>
        <v>129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>
        <v>35008</v>
      </c>
      <c r="F11" s="57">
        <v>22</v>
      </c>
      <c r="G11" s="55">
        <v>4</v>
      </c>
      <c r="H11" s="34">
        <f>G11*H6</f>
        <v>112</v>
      </c>
      <c r="I11" s="34">
        <f t="shared" si="1"/>
        <v>134</v>
      </c>
      <c r="J11" s="58"/>
      <c r="K11" s="34">
        <f t="shared" si="2"/>
        <v>134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9800</v>
      </c>
      <c r="F12" s="60">
        <v>115</v>
      </c>
      <c r="G12" s="59">
        <v>4</v>
      </c>
      <c r="H12" s="34">
        <f>G12*H6</f>
        <v>112</v>
      </c>
      <c r="I12" s="34">
        <f t="shared" si="1"/>
        <v>227</v>
      </c>
      <c r="J12" s="58"/>
      <c r="K12" s="34">
        <f t="shared" si="2"/>
        <v>227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>
        <v>156962</v>
      </c>
      <c r="F13" s="61">
        <v>23</v>
      </c>
      <c r="G13" s="56">
        <v>4</v>
      </c>
      <c r="H13" s="34">
        <f>G13*H6</f>
        <v>112</v>
      </c>
      <c r="I13" s="62">
        <f t="shared" si="1"/>
        <v>135</v>
      </c>
      <c r="J13" s="34"/>
      <c r="K13" s="62">
        <f t="shared" si="2"/>
        <v>135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/>
      <c r="F14" s="61"/>
      <c r="G14" s="56"/>
      <c r="H14" s="34">
        <f>G14*H6</f>
        <v>0</v>
      </c>
      <c r="I14" s="62">
        <f t="shared" si="1"/>
        <v>0</v>
      </c>
      <c r="J14" s="34"/>
      <c r="K14" s="62">
        <f t="shared" si="2"/>
        <v>0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>
        <v>168908</v>
      </c>
      <c r="F15" s="61">
        <v>123</v>
      </c>
      <c r="G15" s="56">
        <v>7</v>
      </c>
      <c r="H15" s="34">
        <f>G15*H6</f>
        <v>196</v>
      </c>
      <c r="I15" s="62">
        <f t="shared" si="1"/>
        <v>319</v>
      </c>
      <c r="J15" s="34"/>
      <c r="K15" s="62">
        <f t="shared" si="2"/>
        <v>319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>
        <v>139845</v>
      </c>
      <c r="F16" s="61">
        <v>108</v>
      </c>
      <c r="G16" s="56">
        <v>6</v>
      </c>
      <c r="H16" s="34">
        <f>G16*H6</f>
        <v>168</v>
      </c>
      <c r="I16" s="62">
        <f t="shared" si="1"/>
        <v>276</v>
      </c>
      <c r="J16" s="34"/>
      <c r="K16" s="62">
        <f t="shared" si="2"/>
        <v>276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>
        <v>165597</v>
      </c>
      <c r="F17" s="61">
        <v>51</v>
      </c>
      <c r="G17" s="56">
        <v>4</v>
      </c>
      <c r="H17" s="34">
        <f>G17*H6</f>
        <v>112</v>
      </c>
      <c r="I17" s="62">
        <f t="shared" si="1"/>
        <v>163</v>
      </c>
      <c r="J17" s="34"/>
      <c r="K17" s="62">
        <f t="shared" si="2"/>
        <v>163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>
        <v>25541</v>
      </c>
      <c r="F18" s="61">
        <v>17</v>
      </c>
      <c r="G18" s="56">
        <v>4</v>
      </c>
      <c r="H18" s="34">
        <f>G18*H6</f>
        <v>112</v>
      </c>
      <c r="I18" s="62">
        <f t="shared" si="1"/>
        <v>129</v>
      </c>
      <c r="J18" s="34"/>
      <c r="K18" s="62">
        <f t="shared" si="2"/>
        <v>129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>
        <v>33649</v>
      </c>
      <c r="F20" s="61">
        <v>15</v>
      </c>
      <c r="G20" s="56">
        <v>4</v>
      </c>
      <c r="H20" s="34">
        <f>G20*H6</f>
        <v>112</v>
      </c>
      <c r="I20" s="62">
        <f t="shared" si="1"/>
        <v>127</v>
      </c>
      <c r="J20" s="34"/>
      <c r="K20" s="62">
        <f t="shared" si="2"/>
        <v>127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>
        <v>15802</v>
      </c>
      <c r="F21" s="61">
        <v>17</v>
      </c>
      <c r="G21" s="56">
        <v>4</v>
      </c>
      <c r="H21" s="34">
        <f>G21*H6</f>
        <v>112</v>
      </c>
      <c r="I21" s="62">
        <f t="shared" si="1"/>
        <v>129</v>
      </c>
      <c r="J21" s="34"/>
      <c r="K21" s="62">
        <f t="shared" si="2"/>
        <v>129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>
        <v>245561</v>
      </c>
      <c r="F22" s="61">
        <v>152</v>
      </c>
      <c r="G22" s="56">
        <v>6</v>
      </c>
      <c r="H22" s="34">
        <f>G22*H6</f>
        <v>168</v>
      </c>
      <c r="I22" s="62">
        <f t="shared" si="1"/>
        <v>320</v>
      </c>
      <c r="J22" s="34"/>
      <c r="K22" s="62">
        <f t="shared" si="2"/>
        <v>320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309748</v>
      </c>
      <c r="F23" s="61">
        <v>17</v>
      </c>
      <c r="G23" s="56">
        <v>4</v>
      </c>
      <c r="H23" s="34">
        <f>G23*H6</f>
        <v>112</v>
      </c>
      <c r="I23" s="62">
        <f t="shared" si="1"/>
        <v>129</v>
      </c>
      <c r="J23" s="34"/>
      <c r="K23" s="62">
        <f t="shared" si="2"/>
        <v>129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/>
      <c r="F24" s="61"/>
      <c r="G24" s="56"/>
      <c r="H24" s="34">
        <f>G24*H6</f>
        <v>0</v>
      </c>
      <c r="I24" s="62">
        <f t="shared" si="1"/>
        <v>0</v>
      </c>
      <c r="J24" s="34"/>
      <c r="K24" s="62">
        <f t="shared" si="2"/>
        <v>0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>
        <v>232520</v>
      </c>
      <c r="F25" s="61">
        <v>15</v>
      </c>
      <c r="G25" s="56">
        <v>4</v>
      </c>
      <c r="H25" s="34">
        <f>G25*H6</f>
        <v>112</v>
      </c>
      <c r="I25" s="62">
        <f t="shared" si="1"/>
        <v>127</v>
      </c>
      <c r="J25" s="34"/>
      <c r="K25" s="62">
        <f t="shared" si="2"/>
        <v>127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302188</v>
      </c>
      <c r="F26" s="61">
        <v>23</v>
      </c>
      <c r="G26" s="56">
        <v>4</v>
      </c>
      <c r="H26" s="34">
        <f>G26*H6</f>
        <v>112</v>
      </c>
      <c r="I26" s="62">
        <f t="shared" si="1"/>
        <v>135</v>
      </c>
      <c r="J26" s="34"/>
      <c r="K26" s="62">
        <f t="shared" si="2"/>
        <v>135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>
        <v>195504</v>
      </c>
      <c r="F27" s="61">
        <v>16</v>
      </c>
      <c r="G27" s="56">
        <v>4</v>
      </c>
      <c r="H27" s="34">
        <f>G27*H6</f>
        <v>112</v>
      </c>
      <c r="I27" s="62">
        <f t="shared" si="1"/>
        <v>128</v>
      </c>
      <c r="J27" s="34"/>
      <c r="K27" s="62">
        <f t="shared" si="2"/>
        <v>128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>
        <v>205762</v>
      </c>
      <c r="F28" s="61">
        <v>17</v>
      </c>
      <c r="G28" s="56">
        <v>4</v>
      </c>
      <c r="H28" s="34">
        <f>G28*H6</f>
        <v>112</v>
      </c>
      <c r="I28" s="62">
        <f t="shared" si="1"/>
        <v>129</v>
      </c>
      <c r="J28" s="34"/>
      <c r="K28" s="62">
        <f t="shared" si="2"/>
        <v>129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207422</v>
      </c>
      <c r="F29" s="61">
        <v>152</v>
      </c>
      <c r="G29" s="56">
        <v>6</v>
      </c>
      <c r="H29" s="34">
        <f>G29*H6</f>
        <v>168</v>
      </c>
      <c r="I29" s="62">
        <f t="shared" si="1"/>
        <v>320</v>
      </c>
      <c r="J29" s="34"/>
      <c r="K29" s="62">
        <f t="shared" si="2"/>
        <v>320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>
        <v>67262</v>
      </c>
      <c r="F30" s="61">
        <v>17</v>
      </c>
      <c r="G30" s="56">
        <v>4</v>
      </c>
      <c r="H30" s="34">
        <f>G30*H6</f>
        <v>112</v>
      </c>
      <c r="I30" s="62">
        <f t="shared" si="1"/>
        <v>129</v>
      </c>
      <c r="J30" s="34"/>
      <c r="K30" s="62">
        <f t="shared" si="2"/>
        <v>129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197413</v>
      </c>
      <c r="F31" s="61">
        <v>17</v>
      </c>
      <c r="G31" s="56">
        <v>4</v>
      </c>
      <c r="H31" s="34">
        <f>G31*H6</f>
        <v>112</v>
      </c>
      <c r="I31" s="62">
        <f t="shared" si="1"/>
        <v>129</v>
      </c>
      <c r="J31" s="34"/>
      <c r="K31" s="62">
        <f t="shared" si="2"/>
        <v>129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>
        <v>212850</v>
      </c>
      <c r="F32" s="61">
        <v>915</v>
      </c>
      <c r="G32" s="56">
        <v>4</v>
      </c>
      <c r="H32" s="34">
        <f>G32*H6</f>
        <v>112</v>
      </c>
      <c r="I32" s="62">
        <f t="shared" si="1"/>
        <v>1027</v>
      </c>
      <c r="J32" s="34"/>
      <c r="K32" s="62">
        <f t="shared" si="2"/>
        <v>1027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232962</v>
      </c>
      <c r="F33" s="61">
        <v>318</v>
      </c>
      <c r="G33" s="56">
        <v>6</v>
      </c>
      <c r="H33" s="34">
        <f>G33*H6</f>
        <v>168</v>
      </c>
      <c r="I33" s="62">
        <f t="shared" si="1"/>
        <v>486</v>
      </c>
      <c r="J33" s="34"/>
      <c r="K33" s="62">
        <f t="shared" si="2"/>
        <v>486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>
        <v>127288</v>
      </c>
      <c r="F34" s="61">
        <v>455</v>
      </c>
      <c r="G34" s="56">
        <v>6</v>
      </c>
      <c r="H34" s="34">
        <f>G34*H6</f>
        <v>168</v>
      </c>
      <c r="I34" s="62">
        <f t="shared" si="1"/>
        <v>623</v>
      </c>
      <c r="J34" s="34"/>
      <c r="K34" s="62">
        <f t="shared" si="2"/>
        <v>623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>
        <v>132339</v>
      </c>
      <c r="F35" s="61">
        <v>1257</v>
      </c>
      <c r="G35" s="56">
        <v>8</v>
      </c>
      <c r="H35" s="34">
        <f>G35*H6</f>
        <v>224</v>
      </c>
      <c r="I35" s="62">
        <f t="shared" si="1"/>
        <v>1481</v>
      </c>
      <c r="J35" s="34"/>
      <c r="K35" s="62">
        <f t="shared" si="2"/>
        <v>1481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>
        <v>126267</v>
      </c>
      <c r="F36" s="61">
        <v>98</v>
      </c>
      <c r="G36" s="56">
        <v>6</v>
      </c>
      <c r="H36" s="34">
        <f>G36*H6</f>
        <v>168</v>
      </c>
      <c r="I36" s="62">
        <f t="shared" si="1"/>
        <v>266</v>
      </c>
      <c r="J36" s="34"/>
      <c r="K36" s="62">
        <f t="shared" si="2"/>
        <v>266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>
        <v>136765</v>
      </c>
      <c r="F37" s="61">
        <v>17</v>
      </c>
      <c r="G37" s="56">
        <v>4</v>
      </c>
      <c r="H37" s="34">
        <f>G37*H6</f>
        <v>112</v>
      </c>
      <c r="I37" s="62">
        <f t="shared" si="1"/>
        <v>129</v>
      </c>
      <c r="J37" s="34"/>
      <c r="K37" s="62">
        <f t="shared" si="2"/>
        <v>129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91916</v>
      </c>
      <c r="F38" s="61">
        <v>17</v>
      </c>
      <c r="G38" s="56">
        <v>4</v>
      </c>
      <c r="H38" s="34">
        <f>G38*H6</f>
        <v>112</v>
      </c>
      <c r="I38" s="62">
        <f t="shared" si="1"/>
        <v>129</v>
      </c>
      <c r="J38" s="34"/>
      <c r="K38" s="62">
        <f t="shared" si="2"/>
        <v>129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128273</v>
      </c>
      <c r="F39" s="61">
        <v>973</v>
      </c>
      <c r="G39" s="56">
        <v>8</v>
      </c>
      <c r="H39" s="34">
        <f>G39*H6</f>
        <v>224</v>
      </c>
      <c r="I39" s="62">
        <f t="shared" si="1"/>
        <v>1197</v>
      </c>
      <c r="J39" s="34"/>
      <c r="K39" s="62">
        <f t="shared" si="2"/>
        <v>1197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94569</v>
      </c>
      <c r="F40" s="61">
        <v>110</v>
      </c>
      <c r="G40" s="56">
        <v>7</v>
      </c>
      <c r="H40" s="34">
        <f>G40*H6</f>
        <v>196</v>
      </c>
      <c r="I40" s="62">
        <f t="shared" si="1"/>
        <v>306</v>
      </c>
      <c r="J40" s="34"/>
      <c r="K40" s="62">
        <f t="shared" si="2"/>
        <v>306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74827</v>
      </c>
      <c r="F41" s="61">
        <v>20</v>
      </c>
      <c r="G41" s="56">
        <v>4</v>
      </c>
      <c r="H41" s="34">
        <f>G41*H6</f>
        <v>112</v>
      </c>
      <c r="I41" s="62">
        <f t="shared" si="1"/>
        <v>132</v>
      </c>
      <c r="J41" s="34"/>
      <c r="K41" s="62">
        <f t="shared" si="2"/>
        <v>132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85253</v>
      </c>
      <c r="F42" s="61">
        <v>73</v>
      </c>
      <c r="G42" s="56">
        <v>4</v>
      </c>
      <c r="H42" s="34">
        <f>G42*H6</f>
        <v>112</v>
      </c>
      <c r="I42" s="62">
        <f t="shared" si="1"/>
        <v>185</v>
      </c>
      <c r="J42" s="34"/>
      <c r="K42" s="62">
        <f t="shared" si="2"/>
        <v>185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77935</v>
      </c>
      <c r="F43" s="61">
        <v>17</v>
      </c>
      <c r="G43" s="56">
        <v>4</v>
      </c>
      <c r="H43" s="34">
        <f>G43*H6</f>
        <v>112</v>
      </c>
      <c r="I43" s="62">
        <f t="shared" si="1"/>
        <v>129</v>
      </c>
      <c r="J43" s="34"/>
      <c r="K43" s="62">
        <f t="shared" si="2"/>
        <v>129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85396</v>
      </c>
      <c r="F44" s="61">
        <v>133</v>
      </c>
      <c r="G44" s="56">
        <v>6</v>
      </c>
      <c r="H44" s="34">
        <f>G44*H6</f>
        <v>168</v>
      </c>
      <c r="I44" s="62">
        <f t="shared" si="1"/>
        <v>301</v>
      </c>
      <c r="J44" s="34"/>
      <c r="K44" s="62">
        <f t="shared" si="2"/>
        <v>301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92072</v>
      </c>
      <c r="F45" s="61">
        <v>123</v>
      </c>
      <c r="G45" s="56">
        <v>6</v>
      </c>
      <c r="H45" s="34">
        <f>G45*H6</f>
        <v>168</v>
      </c>
      <c r="I45" s="62">
        <f t="shared" si="1"/>
        <v>291</v>
      </c>
      <c r="J45" s="34"/>
      <c r="K45" s="62">
        <f t="shared" si="2"/>
        <v>291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/>
      <c r="F46" s="61"/>
      <c r="G46" s="56"/>
      <c r="H46" s="34">
        <f>G46*H6</f>
        <v>0</v>
      </c>
      <c r="I46" s="62">
        <f t="shared" si="1"/>
        <v>0</v>
      </c>
      <c r="J46" s="34"/>
      <c r="K46" s="62">
        <f t="shared" si="2"/>
        <v>0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/>
      <c r="F47" s="61"/>
      <c r="G47" s="56"/>
      <c r="H47" s="34">
        <f>G47*H6</f>
        <v>0</v>
      </c>
      <c r="I47" s="62">
        <f t="shared" si="1"/>
        <v>0</v>
      </c>
      <c r="J47" s="34"/>
      <c r="K47" s="62">
        <f t="shared" si="2"/>
        <v>0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/>
      <c r="F48" s="61"/>
      <c r="G48" s="56"/>
      <c r="H48" s="34">
        <f>G48*H6</f>
        <v>0</v>
      </c>
      <c r="I48" s="62">
        <f t="shared" si="1"/>
        <v>0</v>
      </c>
      <c r="J48" s="34"/>
      <c r="K48" s="62">
        <f t="shared" si="2"/>
        <v>0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/>
      <c r="F49" s="61"/>
      <c r="G49" s="56"/>
      <c r="H49" s="34">
        <f>G49*H6</f>
        <v>0</v>
      </c>
      <c r="I49" s="62">
        <f t="shared" si="1"/>
        <v>0</v>
      </c>
      <c r="J49" s="34"/>
      <c r="K49" s="62">
        <f t="shared" si="2"/>
        <v>0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/>
      <c r="F50" s="61"/>
      <c r="G50" s="56"/>
      <c r="H50" s="34">
        <f>G50*H6</f>
        <v>0</v>
      </c>
      <c r="I50" s="62">
        <f t="shared" si="1"/>
        <v>0</v>
      </c>
      <c r="J50" s="34"/>
      <c r="K50" s="62">
        <f t="shared" si="2"/>
        <v>0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/>
      <c r="F51" s="2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/>
      <c r="F54" s="67"/>
      <c r="G54" s="65"/>
      <c r="H54" s="34">
        <f>G54*H6</f>
        <v>0</v>
      </c>
      <c r="I54" s="62">
        <f t="shared" si="1"/>
        <v>0</v>
      </c>
      <c r="J54" s="34"/>
      <c r="K54" s="62">
        <f t="shared" si="2"/>
        <v>0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5496</v>
      </c>
      <c r="G55" s="76">
        <f t="shared" si="3"/>
        <v>170</v>
      </c>
      <c r="H55" s="68">
        <f t="shared" si="3"/>
        <v>4760</v>
      </c>
      <c r="I55" s="68">
        <f t="shared" si="3"/>
        <v>10256</v>
      </c>
      <c r="J55" s="68">
        <f t="shared" si="3"/>
        <v>0</v>
      </c>
      <c r="K55" s="68">
        <f t="shared" si="3"/>
        <v>10256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1"/>
  <sheetViews>
    <sheetView topLeftCell="A4" workbookViewId="0">
      <selection activeCell="F21" sqref="F21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1" customWidth="1"/>
    <col min="8" max="9" width="10.7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22</v>
      </c>
      <c r="L2" s="41">
        <f>Jan!L2</f>
        <v>2021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F60</f>
        <v>0</v>
      </c>
      <c r="G4" s="43" t="str">
        <f t="shared" si="0"/>
        <v>Director of Operations &amp; Transportation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/>
      <c r="F8" s="57"/>
      <c r="G8" s="55"/>
      <c r="H8" s="34">
        <f>G8*H6</f>
        <v>0</v>
      </c>
      <c r="I8" s="34">
        <f t="shared" ref="I8:I54" si="1">SUM(F8,H8)</f>
        <v>0</v>
      </c>
      <c r="J8" s="34"/>
      <c r="K8" s="34">
        <f t="shared" ref="K8:K54" si="2">SUM(I8,J8)</f>
        <v>0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/>
      <c r="F9" s="57"/>
      <c r="G9" s="55"/>
      <c r="H9" s="34">
        <f>G9*H6</f>
        <v>0</v>
      </c>
      <c r="I9" s="34">
        <f t="shared" si="1"/>
        <v>0</v>
      </c>
      <c r="J9" s="34"/>
      <c r="K9" s="34">
        <f t="shared" si="2"/>
        <v>0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/>
      <c r="F10" s="57"/>
      <c r="G10" s="55"/>
      <c r="H10" s="34">
        <f>G10*H6</f>
        <v>0</v>
      </c>
      <c r="I10" s="34">
        <f t="shared" si="1"/>
        <v>0</v>
      </c>
      <c r="J10" s="58"/>
      <c r="K10" s="34">
        <f t="shared" si="2"/>
        <v>0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/>
      <c r="F11" s="57"/>
      <c r="G11" s="55"/>
      <c r="H11" s="34">
        <f>G11*H6</f>
        <v>0</v>
      </c>
      <c r="I11" s="34">
        <f t="shared" si="1"/>
        <v>0</v>
      </c>
      <c r="J11" s="58"/>
      <c r="K11" s="34">
        <f t="shared" si="2"/>
        <v>0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/>
      <c r="F12" s="60"/>
      <c r="G12" s="59"/>
      <c r="H12" s="34">
        <f>G12*H6</f>
        <v>0</v>
      </c>
      <c r="I12" s="34">
        <f t="shared" si="1"/>
        <v>0</v>
      </c>
      <c r="J12" s="58"/>
      <c r="K12" s="34">
        <f t="shared" si="2"/>
        <v>0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/>
      <c r="F13" s="61"/>
      <c r="G13" s="56"/>
      <c r="H13" s="34">
        <f>G13*H6</f>
        <v>0</v>
      </c>
      <c r="I13" s="62">
        <f t="shared" si="1"/>
        <v>0</v>
      </c>
      <c r="J13" s="34"/>
      <c r="K13" s="62">
        <f t="shared" si="2"/>
        <v>0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/>
      <c r="F14" s="61"/>
      <c r="G14" s="56"/>
      <c r="H14" s="34">
        <f>G14*H6</f>
        <v>0</v>
      </c>
      <c r="I14" s="62">
        <f t="shared" si="1"/>
        <v>0</v>
      </c>
      <c r="J14" s="34"/>
      <c r="K14" s="62">
        <f t="shared" si="2"/>
        <v>0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/>
      <c r="F15" s="61"/>
      <c r="G15" s="56"/>
      <c r="H15" s="34">
        <f>G15*H6</f>
        <v>0</v>
      </c>
      <c r="I15" s="62">
        <f t="shared" si="1"/>
        <v>0</v>
      </c>
      <c r="J15" s="34"/>
      <c r="K15" s="62">
        <f t="shared" si="2"/>
        <v>0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/>
      <c r="F16" s="61"/>
      <c r="G16" s="56"/>
      <c r="H16" s="34">
        <f>G16*H6</f>
        <v>0</v>
      </c>
      <c r="I16" s="62">
        <f t="shared" si="1"/>
        <v>0</v>
      </c>
      <c r="J16" s="34"/>
      <c r="K16" s="62">
        <f t="shared" si="2"/>
        <v>0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/>
      <c r="F17" s="61"/>
      <c r="G17" s="56"/>
      <c r="H17" s="34">
        <f>G17*H6</f>
        <v>0</v>
      </c>
      <c r="I17" s="62">
        <f t="shared" si="1"/>
        <v>0</v>
      </c>
      <c r="J17" s="34"/>
      <c r="K17" s="62">
        <f t="shared" si="2"/>
        <v>0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/>
      <c r="F18" s="61"/>
      <c r="G18" s="56"/>
      <c r="H18" s="34">
        <f>G18*H6</f>
        <v>0</v>
      </c>
      <c r="I18" s="62">
        <f t="shared" si="1"/>
        <v>0</v>
      </c>
      <c r="J18" s="34"/>
      <c r="K18" s="62">
        <f t="shared" si="2"/>
        <v>0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/>
      <c r="F20" s="61"/>
      <c r="G20" s="56"/>
      <c r="H20" s="34">
        <f>G20*H6</f>
        <v>0</v>
      </c>
      <c r="I20" s="62">
        <f t="shared" si="1"/>
        <v>0</v>
      </c>
      <c r="J20" s="34"/>
      <c r="K20" s="62">
        <f t="shared" si="2"/>
        <v>0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/>
      <c r="F21" s="61"/>
      <c r="G21" s="56"/>
      <c r="H21" s="34">
        <f>G21*H6</f>
        <v>0</v>
      </c>
      <c r="I21" s="62">
        <f t="shared" si="1"/>
        <v>0</v>
      </c>
      <c r="J21" s="34"/>
      <c r="K21" s="62">
        <f t="shared" si="2"/>
        <v>0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/>
      <c r="F22" s="61"/>
      <c r="G22" s="56"/>
      <c r="H22" s="34">
        <f>G22*H6</f>
        <v>0</v>
      </c>
      <c r="I22" s="62">
        <f t="shared" si="1"/>
        <v>0</v>
      </c>
      <c r="J22" s="34"/>
      <c r="K22" s="62">
        <f t="shared" si="2"/>
        <v>0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/>
      <c r="F23" s="61"/>
      <c r="G23" s="56"/>
      <c r="H23" s="34">
        <f>G23*H6</f>
        <v>0</v>
      </c>
      <c r="I23" s="62">
        <f t="shared" si="1"/>
        <v>0</v>
      </c>
      <c r="J23" s="34"/>
      <c r="K23" s="62">
        <f t="shared" si="2"/>
        <v>0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/>
      <c r="F24" s="61"/>
      <c r="G24" s="56"/>
      <c r="H24" s="34">
        <f>G24*H6</f>
        <v>0</v>
      </c>
      <c r="I24" s="62">
        <f t="shared" si="1"/>
        <v>0</v>
      </c>
      <c r="J24" s="34"/>
      <c r="K24" s="62">
        <f t="shared" si="2"/>
        <v>0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/>
      <c r="F25" s="61"/>
      <c r="G25" s="56"/>
      <c r="H25" s="34">
        <f>G25*H6</f>
        <v>0</v>
      </c>
      <c r="I25" s="62">
        <f t="shared" si="1"/>
        <v>0</v>
      </c>
      <c r="J25" s="34"/>
      <c r="K25" s="62">
        <f t="shared" si="2"/>
        <v>0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/>
      <c r="F26" s="61"/>
      <c r="G26" s="56"/>
      <c r="H26" s="34">
        <f>G26*H6</f>
        <v>0</v>
      </c>
      <c r="I26" s="62">
        <f t="shared" si="1"/>
        <v>0</v>
      </c>
      <c r="J26" s="34"/>
      <c r="K26" s="62">
        <f t="shared" si="2"/>
        <v>0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/>
      <c r="F27" s="61"/>
      <c r="G27" s="56"/>
      <c r="H27" s="34">
        <f>G27*H6</f>
        <v>0</v>
      </c>
      <c r="I27" s="62">
        <f t="shared" si="1"/>
        <v>0</v>
      </c>
      <c r="J27" s="34"/>
      <c r="K27" s="62">
        <f t="shared" si="2"/>
        <v>0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/>
      <c r="F28" s="61"/>
      <c r="G28" s="56"/>
      <c r="H28" s="34">
        <f>G28*H6</f>
        <v>0</v>
      </c>
      <c r="I28" s="62">
        <f t="shared" si="1"/>
        <v>0</v>
      </c>
      <c r="J28" s="34"/>
      <c r="K28" s="62">
        <f t="shared" si="2"/>
        <v>0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/>
      <c r="F29" s="61"/>
      <c r="G29" s="56"/>
      <c r="H29" s="34">
        <f>G29*H6</f>
        <v>0</v>
      </c>
      <c r="I29" s="62">
        <f t="shared" si="1"/>
        <v>0</v>
      </c>
      <c r="J29" s="34"/>
      <c r="K29" s="62">
        <f t="shared" si="2"/>
        <v>0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/>
      <c r="F30" s="61"/>
      <c r="G30" s="56"/>
      <c r="H30" s="34">
        <f>G30*H6</f>
        <v>0</v>
      </c>
      <c r="I30" s="62">
        <f t="shared" si="1"/>
        <v>0</v>
      </c>
      <c r="J30" s="34"/>
      <c r="K30" s="62">
        <f t="shared" si="2"/>
        <v>0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/>
      <c r="F31" s="61"/>
      <c r="G31" s="56"/>
      <c r="H31" s="34">
        <f>G31*H6</f>
        <v>0</v>
      </c>
      <c r="I31" s="62">
        <f t="shared" si="1"/>
        <v>0</v>
      </c>
      <c r="J31" s="34"/>
      <c r="K31" s="62">
        <f t="shared" si="2"/>
        <v>0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/>
      <c r="F32" s="61"/>
      <c r="G32" s="56"/>
      <c r="H32" s="34">
        <f>G32*H6</f>
        <v>0</v>
      </c>
      <c r="I32" s="62">
        <f t="shared" si="1"/>
        <v>0</v>
      </c>
      <c r="J32" s="34"/>
      <c r="K32" s="62">
        <f t="shared" si="2"/>
        <v>0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/>
      <c r="F33" s="61"/>
      <c r="G33" s="56"/>
      <c r="H33" s="34">
        <f>G33*H6</f>
        <v>0</v>
      </c>
      <c r="I33" s="62">
        <f t="shared" si="1"/>
        <v>0</v>
      </c>
      <c r="J33" s="34"/>
      <c r="K33" s="62">
        <f t="shared" si="2"/>
        <v>0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/>
      <c r="F34" s="61"/>
      <c r="G34" s="56"/>
      <c r="H34" s="34">
        <f>G34*H6</f>
        <v>0</v>
      </c>
      <c r="I34" s="62">
        <f t="shared" si="1"/>
        <v>0</v>
      </c>
      <c r="J34" s="34"/>
      <c r="K34" s="62">
        <f t="shared" si="2"/>
        <v>0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/>
      <c r="F35" s="61"/>
      <c r="G35" s="56"/>
      <c r="H35" s="34">
        <f>G35*H6</f>
        <v>0</v>
      </c>
      <c r="I35" s="62">
        <f t="shared" si="1"/>
        <v>0</v>
      </c>
      <c r="J35" s="34"/>
      <c r="K35" s="62">
        <f t="shared" si="2"/>
        <v>0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/>
      <c r="F36" s="61"/>
      <c r="G36" s="56"/>
      <c r="H36" s="34">
        <f>G36*H6</f>
        <v>0</v>
      </c>
      <c r="I36" s="62">
        <f t="shared" si="1"/>
        <v>0</v>
      </c>
      <c r="J36" s="34"/>
      <c r="K36" s="62">
        <f t="shared" si="2"/>
        <v>0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/>
      <c r="F37" s="61"/>
      <c r="G37" s="56"/>
      <c r="H37" s="34">
        <f>G37*H6</f>
        <v>0</v>
      </c>
      <c r="I37" s="62">
        <f t="shared" si="1"/>
        <v>0</v>
      </c>
      <c r="J37" s="34"/>
      <c r="K37" s="62">
        <f t="shared" si="2"/>
        <v>0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/>
      <c r="F38" s="61"/>
      <c r="G38" s="56"/>
      <c r="H38" s="34">
        <f>G38*H6</f>
        <v>0</v>
      </c>
      <c r="I38" s="62">
        <f t="shared" si="1"/>
        <v>0</v>
      </c>
      <c r="J38" s="34"/>
      <c r="K38" s="62">
        <f t="shared" si="2"/>
        <v>0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/>
      <c r="F39" s="61"/>
      <c r="G39" s="56"/>
      <c r="H39" s="34">
        <f>G39*H6</f>
        <v>0</v>
      </c>
      <c r="I39" s="62">
        <f t="shared" si="1"/>
        <v>0</v>
      </c>
      <c r="J39" s="34"/>
      <c r="K39" s="62">
        <f t="shared" si="2"/>
        <v>0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/>
      <c r="F40" s="61"/>
      <c r="G40" s="56"/>
      <c r="H40" s="34">
        <f>G40*H6</f>
        <v>0</v>
      </c>
      <c r="I40" s="62">
        <f t="shared" si="1"/>
        <v>0</v>
      </c>
      <c r="J40" s="34"/>
      <c r="K40" s="62">
        <f t="shared" si="2"/>
        <v>0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/>
      <c r="F41" s="61"/>
      <c r="G41" s="56"/>
      <c r="H41" s="34">
        <f>G41*H6</f>
        <v>0</v>
      </c>
      <c r="I41" s="62">
        <f t="shared" si="1"/>
        <v>0</v>
      </c>
      <c r="J41" s="34"/>
      <c r="K41" s="62">
        <f t="shared" si="2"/>
        <v>0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/>
      <c r="F42" s="61"/>
      <c r="G42" s="56"/>
      <c r="H42" s="34">
        <f>G42*H6</f>
        <v>0</v>
      </c>
      <c r="I42" s="62">
        <f t="shared" si="1"/>
        <v>0</v>
      </c>
      <c r="J42" s="34"/>
      <c r="K42" s="62">
        <f t="shared" si="2"/>
        <v>0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/>
      <c r="F43" s="61"/>
      <c r="G43" s="56"/>
      <c r="H43" s="34">
        <f>G43*H6</f>
        <v>0</v>
      </c>
      <c r="I43" s="62">
        <f t="shared" si="1"/>
        <v>0</v>
      </c>
      <c r="J43" s="34"/>
      <c r="K43" s="62">
        <f t="shared" si="2"/>
        <v>0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/>
      <c r="F44" s="61"/>
      <c r="G44" s="56"/>
      <c r="H44" s="34">
        <f>G44*H6</f>
        <v>0</v>
      </c>
      <c r="I44" s="62">
        <f t="shared" si="1"/>
        <v>0</v>
      </c>
      <c r="J44" s="34"/>
      <c r="K44" s="62">
        <f t="shared" si="2"/>
        <v>0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/>
      <c r="F45" s="61"/>
      <c r="G45" s="56"/>
      <c r="H45" s="34">
        <f>G45*H6</f>
        <v>0</v>
      </c>
      <c r="I45" s="62">
        <f t="shared" si="1"/>
        <v>0</v>
      </c>
      <c r="J45" s="34"/>
      <c r="K45" s="62">
        <f t="shared" si="2"/>
        <v>0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/>
      <c r="F46" s="61"/>
      <c r="G46" s="56"/>
      <c r="H46" s="34">
        <f>G46*H6</f>
        <v>0</v>
      </c>
      <c r="I46" s="62">
        <f t="shared" si="1"/>
        <v>0</v>
      </c>
      <c r="J46" s="34"/>
      <c r="K46" s="62">
        <f t="shared" si="2"/>
        <v>0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/>
      <c r="F47" s="61"/>
      <c r="G47" s="56"/>
      <c r="H47" s="34">
        <f>G47*H6</f>
        <v>0</v>
      </c>
      <c r="I47" s="62">
        <f t="shared" si="1"/>
        <v>0</v>
      </c>
      <c r="J47" s="34"/>
      <c r="K47" s="62">
        <f t="shared" si="2"/>
        <v>0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/>
      <c r="F48" s="61"/>
      <c r="G48" s="56"/>
      <c r="H48" s="34">
        <f>G48*H6</f>
        <v>0</v>
      </c>
      <c r="I48" s="62">
        <f t="shared" si="1"/>
        <v>0</v>
      </c>
      <c r="J48" s="34"/>
      <c r="K48" s="62">
        <f t="shared" si="2"/>
        <v>0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/>
      <c r="F49" s="61"/>
      <c r="G49" s="56"/>
      <c r="H49" s="34">
        <f>G49*H6</f>
        <v>0</v>
      </c>
      <c r="I49" s="62">
        <f t="shared" si="1"/>
        <v>0</v>
      </c>
      <c r="J49" s="34"/>
      <c r="K49" s="62">
        <f t="shared" si="2"/>
        <v>0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/>
      <c r="F50" s="61"/>
      <c r="G50" s="56"/>
      <c r="H50" s="34">
        <f>G50*H6</f>
        <v>0</v>
      </c>
      <c r="I50" s="62">
        <f t="shared" si="1"/>
        <v>0</v>
      </c>
      <c r="J50" s="34"/>
      <c r="K50" s="62">
        <f t="shared" si="2"/>
        <v>0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/>
      <c r="F51" s="2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/>
      <c r="F54" s="67"/>
      <c r="G54" s="65"/>
      <c r="H54" s="34">
        <f>G54*H6</f>
        <v>0</v>
      </c>
      <c r="I54" s="62">
        <f t="shared" si="1"/>
        <v>0</v>
      </c>
      <c r="J54" s="34"/>
      <c r="K54" s="62">
        <f t="shared" si="2"/>
        <v>0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0</v>
      </c>
      <c r="G55" s="76">
        <f t="shared" si="3"/>
        <v>0</v>
      </c>
      <c r="H55" s="68">
        <f t="shared" si="3"/>
        <v>0</v>
      </c>
      <c r="I55" s="68">
        <f t="shared" si="3"/>
        <v>0</v>
      </c>
      <c r="J55" s="68">
        <f t="shared" si="3"/>
        <v>0</v>
      </c>
      <c r="K55" s="68">
        <f t="shared" si="3"/>
        <v>0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1"/>
  <sheetViews>
    <sheetView topLeftCell="A22" workbookViewId="0">
      <selection activeCell="B8" sqref="B8:B54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9" width="10.7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11</v>
      </c>
      <c r="L2" s="41">
        <v>2020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F55</f>
        <v>529</v>
      </c>
      <c r="G4" s="43">
        <f t="shared" si="0"/>
        <v>70</v>
      </c>
      <c r="H4" s="43">
        <f t="shared" si="0"/>
        <v>1960</v>
      </c>
      <c r="I4" s="43">
        <f t="shared" si="0"/>
        <v>2489</v>
      </c>
      <c r="J4" s="43">
        <f t="shared" si="0"/>
        <v>0</v>
      </c>
      <c r="K4" s="43">
        <f t="shared" si="0"/>
        <v>2489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3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6">
        <v>5</v>
      </c>
      <c r="D8" s="55"/>
      <c r="E8" s="55">
        <v>33730</v>
      </c>
      <c r="F8" s="57">
        <v>20</v>
      </c>
      <c r="G8" s="55">
        <v>4</v>
      </c>
      <c r="H8" s="34">
        <f>G8*H6</f>
        <v>112</v>
      </c>
      <c r="I8" s="34">
        <f t="shared" ref="I8:I54" si="1">SUM(F8,H8)</f>
        <v>132</v>
      </c>
      <c r="J8" s="34"/>
      <c r="K8" s="34">
        <f t="shared" ref="K8:K54" si="2">SUM(I8,J8)</f>
        <v>132</v>
      </c>
      <c r="L8" s="55"/>
    </row>
    <row r="9" spans="1:12" ht="14.25" customHeight="1">
      <c r="A9" s="55">
        <v>182</v>
      </c>
      <c r="B9" s="25">
        <v>2019</v>
      </c>
      <c r="C9" s="56">
        <v>21</v>
      </c>
      <c r="D9" s="55"/>
      <c r="E9" s="55">
        <v>44369</v>
      </c>
      <c r="F9" s="57">
        <v>83</v>
      </c>
      <c r="G9" s="55">
        <v>6</v>
      </c>
      <c r="H9" s="34">
        <f>G9*H6</f>
        <v>168</v>
      </c>
      <c r="I9" s="34">
        <f t="shared" si="1"/>
        <v>251</v>
      </c>
      <c r="J9" s="34"/>
      <c r="K9" s="34">
        <f t="shared" si="2"/>
        <v>251</v>
      </c>
      <c r="L9" s="55"/>
    </row>
    <row r="10" spans="1:12" ht="14.25" customHeight="1">
      <c r="A10" s="55">
        <v>191</v>
      </c>
      <c r="B10" s="25">
        <v>2019</v>
      </c>
      <c r="C10" s="56">
        <v>6</v>
      </c>
      <c r="D10" s="55"/>
      <c r="E10" s="55"/>
      <c r="F10" s="57"/>
      <c r="G10" s="55"/>
      <c r="H10" s="34">
        <f>G10*H6</f>
        <v>0</v>
      </c>
      <c r="I10" s="34">
        <f t="shared" si="1"/>
        <v>0</v>
      </c>
      <c r="J10" s="58"/>
      <c r="K10" s="34">
        <f t="shared" si="2"/>
        <v>0</v>
      </c>
      <c r="L10" s="55"/>
    </row>
    <row r="11" spans="1:12" ht="14.25" customHeight="1">
      <c r="A11" s="55">
        <v>192</v>
      </c>
      <c r="B11" s="25">
        <v>2019</v>
      </c>
      <c r="C11" s="56">
        <v>19</v>
      </c>
      <c r="D11" s="55"/>
      <c r="E11" s="55"/>
      <c r="F11" s="57"/>
      <c r="G11" s="55"/>
      <c r="H11" s="34">
        <f>G11*H6</f>
        <v>0</v>
      </c>
      <c r="I11" s="34">
        <f t="shared" si="1"/>
        <v>0</v>
      </c>
      <c r="J11" s="58"/>
      <c r="K11" s="34">
        <f t="shared" si="2"/>
        <v>0</v>
      </c>
      <c r="L11" s="55"/>
    </row>
    <row r="12" spans="1:12" ht="14.25" customHeight="1">
      <c r="A12" s="59">
        <v>201</v>
      </c>
      <c r="B12" s="31">
        <v>2020</v>
      </c>
      <c r="C12" s="56">
        <v>2</v>
      </c>
      <c r="D12" s="59"/>
      <c r="E12" s="59"/>
      <c r="F12" s="60"/>
      <c r="G12" s="59"/>
      <c r="H12" s="34">
        <f>G12*H6</f>
        <v>0</v>
      </c>
      <c r="I12" s="34">
        <f t="shared" si="1"/>
        <v>0</v>
      </c>
      <c r="J12" s="58"/>
      <c r="K12" s="34">
        <f t="shared" si="2"/>
        <v>0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/>
      <c r="F13" s="61"/>
      <c r="G13" s="56"/>
      <c r="H13" s="34">
        <f>G13*H6</f>
        <v>0</v>
      </c>
      <c r="I13" s="62">
        <f t="shared" si="1"/>
        <v>0</v>
      </c>
      <c r="J13" s="34"/>
      <c r="K13" s="62">
        <f t="shared" si="2"/>
        <v>0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/>
      <c r="F14" s="61"/>
      <c r="G14" s="56"/>
      <c r="H14" s="34">
        <f>G14*H6</f>
        <v>0</v>
      </c>
      <c r="I14" s="62">
        <f t="shared" si="1"/>
        <v>0</v>
      </c>
      <c r="J14" s="34"/>
      <c r="K14" s="62">
        <f t="shared" si="2"/>
        <v>0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/>
      <c r="F15" s="61"/>
      <c r="G15" s="56"/>
      <c r="H15" s="34">
        <f>G15*H6</f>
        <v>0</v>
      </c>
      <c r="I15" s="62">
        <f t="shared" si="1"/>
        <v>0</v>
      </c>
      <c r="J15" s="34"/>
      <c r="K15" s="62">
        <f t="shared" si="2"/>
        <v>0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/>
      <c r="F16" s="61"/>
      <c r="G16" s="56"/>
      <c r="H16" s="34">
        <f>G16*H6</f>
        <v>0</v>
      </c>
      <c r="I16" s="62">
        <f t="shared" si="1"/>
        <v>0</v>
      </c>
      <c r="J16" s="34"/>
      <c r="K16" s="62">
        <f t="shared" si="2"/>
        <v>0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/>
      <c r="F17" s="61"/>
      <c r="G17" s="56"/>
      <c r="H17" s="34">
        <f>G17*H6</f>
        <v>0</v>
      </c>
      <c r="I17" s="62">
        <f t="shared" si="1"/>
        <v>0</v>
      </c>
      <c r="J17" s="34"/>
      <c r="K17" s="62">
        <f t="shared" si="2"/>
        <v>0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/>
      <c r="F18" s="61"/>
      <c r="G18" s="56"/>
      <c r="H18" s="34">
        <f>G18*H6</f>
        <v>0</v>
      </c>
      <c r="I18" s="62">
        <f t="shared" si="1"/>
        <v>0</v>
      </c>
      <c r="J18" s="34"/>
      <c r="K18" s="62">
        <f t="shared" si="2"/>
        <v>0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/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/>
      <c r="F20" s="61"/>
      <c r="G20" s="56"/>
      <c r="H20" s="34">
        <f>G20*H6</f>
        <v>0</v>
      </c>
      <c r="I20" s="62">
        <f t="shared" si="1"/>
        <v>0</v>
      </c>
      <c r="J20" s="34"/>
      <c r="K20" s="62">
        <f t="shared" si="2"/>
        <v>0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/>
      <c r="F21" s="61"/>
      <c r="G21" s="56"/>
      <c r="H21" s="34">
        <f>G21*H6</f>
        <v>0</v>
      </c>
      <c r="I21" s="62">
        <f t="shared" si="1"/>
        <v>0</v>
      </c>
      <c r="J21" s="34"/>
      <c r="K21" s="62">
        <f t="shared" si="2"/>
        <v>0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/>
      <c r="F22" s="61"/>
      <c r="G22" s="56"/>
      <c r="H22" s="34">
        <f>G22*H6</f>
        <v>0</v>
      </c>
      <c r="I22" s="62">
        <f t="shared" si="1"/>
        <v>0</v>
      </c>
      <c r="J22" s="34"/>
      <c r="K22" s="62">
        <f t="shared" si="2"/>
        <v>0</v>
      </c>
      <c r="L22" s="63"/>
    </row>
    <row r="23" spans="1:12" ht="15" customHeight="1">
      <c r="A23" s="56">
        <v>2042</v>
      </c>
      <c r="B23" s="26">
        <v>2004</v>
      </c>
      <c r="C23" s="56"/>
      <c r="D23" s="56" t="s">
        <v>80</v>
      </c>
      <c r="E23" s="64">
        <v>306781</v>
      </c>
      <c r="F23" s="61">
        <v>224</v>
      </c>
      <c r="G23" s="56">
        <v>4</v>
      </c>
      <c r="H23" s="34">
        <f>G23*H6</f>
        <v>112</v>
      </c>
      <c r="I23" s="62">
        <f t="shared" si="1"/>
        <v>336</v>
      </c>
      <c r="J23" s="34"/>
      <c r="K23" s="62">
        <f t="shared" si="2"/>
        <v>336</v>
      </c>
      <c r="L23" s="63"/>
    </row>
    <row r="24" spans="1:12" ht="15" customHeight="1">
      <c r="A24" s="56">
        <v>2043</v>
      </c>
      <c r="B24" s="26">
        <v>2004</v>
      </c>
      <c r="C24" s="56"/>
      <c r="D24" s="56" t="s">
        <v>80</v>
      </c>
      <c r="E24" s="29"/>
      <c r="F24" s="61"/>
      <c r="G24" s="56"/>
      <c r="H24" s="34">
        <f>G24*H6</f>
        <v>0</v>
      </c>
      <c r="I24" s="62">
        <f t="shared" si="1"/>
        <v>0</v>
      </c>
      <c r="J24" s="34"/>
      <c r="K24" s="62">
        <f t="shared" si="2"/>
        <v>0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/>
      <c r="F25" s="61"/>
      <c r="G25" s="56"/>
      <c r="H25" s="34">
        <f>G25*H6</f>
        <v>0</v>
      </c>
      <c r="I25" s="62">
        <f t="shared" si="1"/>
        <v>0</v>
      </c>
      <c r="J25" s="34"/>
      <c r="K25" s="62">
        <f t="shared" si="2"/>
        <v>0</v>
      </c>
      <c r="L25" s="63"/>
    </row>
    <row r="26" spans="1:12" ht="15" customHeight="1">
      <c r="A26" s="56">
        <v>2062</v>
      </c>
      <c r="B26" s="26">
        <v>2006</v>
      </c>
      <c r="C26" s="56"/>
      <c r="D26" s="56" t="s">
        <v>80</v>
      </c>
      <c r="E26" s="29"/>
      <c r="F26" s="61"/>
      <c r="G26" s="56"/>
      <c r="H26" s="34">
        <f>G26*H6</f>
        <v>0</v>
      </c>
      <c r="I26" s="62">
        <f t="shared" si="1"/>
        <v>0</v>
      </c>
      <c r="J26" s="34"/>
      <c r="K26" s="62">
        <f t="shared" si="2"/>
        <v>0</v>
      </c>
      <c r="L26" s="63"/>
    </row>
    <row r="27" spans="1:12" ht="15" customHeight="1">
      <c r="A27" s="56">
        <v>2090</v>
      </c>
      <c r="B27" s="26">
        <v>2009</v>
      </c>
      <c r="C27" s="56"/>
      <c r="D27" s="56" t="s">
        <v>80</v>
      </c>
      <c r="E27" s="64">
        <v>194755</v>
      </c>
      <c r="F27" s="61">
        <v>26</v>
      </c>
      <c r="G27" s="56">
        <v>4</v>
      </c>
      <c r="H27" s="34">
        <f>G27*H6</f>
        <v>112</v>
      </c>
      <c r="I27" s="62">
        <f t="shared" si="1"/>
        <v>138</v>
      </c>
      <c r="J27" s="34"/>
      <c r="K27" s="62">
        <f t="shared" si="2"/>
        <v>138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/>
      <c r="F28" s="61"/>
      <c r="G28" s="56"/>
      <c r="H28" s="34">
        <f>G28*H6</f>
        <v>0</v>
      </c>
      <c r="I28" s="62">
        <f t="shared" si="1"/>
        <v>0</v>
      </c>
      <c r="J28" s="34"/>
      <c r="K28" s="62">
        <f t="shared" si="2"/>
        <v>0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/>
      <c r="F29" s="61"/>
      <c r="G29" s="56"/>
      <c r="H29" s="34">
        <f>G29*H6</f>
        <v>0</v>
      </c>
      <c r="I29" s="62">
        <f t="shared" si="1"/>
        <v>0</v>
      </c>
      <c r="J29" s="34"/>
      <c r="K29" s="62">
        <f t="shared" si="2"/>
        <v>0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>
        <v>52157</v>
      </c>
      <c r="F30" s="61">
        <v>2</v>
      </c>
      <c r="G30" s="56">
        <v>4</v>
      </c>
      <c r="H30" s="34">
        <f>G30*H6</f>
        <v>112</v>
      </c>
      <c r="I30" s="62">
        <f t="shared" si="1"/>
        <v>114</v>
      </c>
      <c r="J30" s="34"/>
      <c r="K30" s="62">
        <f t="shared" si="2"/>
        <v>114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/>
      <c r="F31" s="61"/>
      <c r="G31" s="56"/>
      <c r="H31" s="34">
        <f>G31*H6</f>
        <v>0</v>
      </c>
      <c r="I31" s="62">
        <f t="shared" si="1"/>
        <v>0</v>
      </c>
      <c r="J31" s="34"/>
      <c r="K31" s="62">
        <f t="shared" si="2"/>
        <v>0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/>
      <c r="F32" s="61"/>
      <c r="G32" s="56"/>
      <c r="H32" s="34">
        <f>G32*H6</f>
        <v>0</v>
      </c>
      <c r="I32" s="62">
        <f t="shared" si="1"/>
        <v>0</v>
      </c>
      <c r="J32" s="34"/>
      <c r="K32" s="62">
        <f t="shared" si="2"/>
        <v>0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/>
      <c r="F33" s="61"/>
      <c r="G33" s="56"/>
      <c r="H33" s="34">
        <f>G33*H6</f>
        <v>0</v>
      </c>
      <c r="I33" s="62">
        <f t="shared" si="1"/>
        <v>0</v>
      </c>
      <c r="J33" s="34"/>
      <c r="K33" s="62">
        <f t="shared" si="2"/>
        <v>0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/>
      <c r="F34" s="61"/>
      <c r="G34" s="56"/>
      <c r="H34" s="34">
        <f>G34*H6</f>
        <v>0</v>
      </c>
      <c r="I34" s="62">
        <f t="shared" si="1"/>
        <v>0</v>
      </c>
      <c r="J34" s="34"/>
      <c r="K34" s="62">
        <f t="shared" si="2"/>
        <v>0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/>
      <c r="F35" s="61"/>
      <c r="G35" s="56"/>
      <c r="H35" s="34">
        <f>G35*H6</f>
        <v>0</v>
      </c>
      <c r="I35" s="62">
        <f t="shared" si="1"/>
        <v>0</v>
      </c>
      <c r="J35" s="34"/>
      <c r="K35" s="62">
        <f t="shared" si="2"/>
        <v>0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/>
      <c r="F36" s="61"/>
      <c r="G36" s="56"/>
      <c r="H36" s="34">
        <f>G36*H6</f>
        <v>0</v>
      </c>
      <c r="I36" s="62">
        <f t="shared" si="1"/>
        <v>0</v>
      </c>
      <c r="J36" s="34"/>
      <c r="K36" s="62">
        <f t="shared" si="2"/>
        <v>0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/>
      <c r="F37" s="61"/>
      <c r="G37" s="56"/>
      <c r="H37" s="34">
        <f>G37*H6</f>
        <v>0</v>
      </c>
      <c r="I37" s="62">
        <f t="shared" si="1"/>
        <v>0</v>
      </c>
      <c r="J37" s="34"/>
      <c r="K37" s="62">
        <f t="shared" si="2"/>
        <v>0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/>
      <c r="F38" s="61"/>
      <c r="G38" s="56"/>
      <c r="H38" s="34">
        <f>G38*H6</f>
        <v>0</v>
      </c>
      <c r="I38" s="62">
        <f t="shared" si="1"/>
        <v>0</v>
      </c>
      <c r="J38" s="34"/>
      <c r="K38" s="62">
        <f t="shared" si="2"/>
        <v>0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114957</v>
      </c>
      <c r="F39" s="61">
        <v>17</v>
      </c>
      <c r="G39" s="56">
        <v>4</v>
      </c>
      <c r="H39" s="34">
        <f>G39*H6</f>
        <v>112</v>
      </c>
      <c r="I39" s="62">
        <f t="shared" si="1"/>
        <v>129</v>
      </c>
      <c r="J39" s="34"/>
      <c r="K39" s="62">
        <f t="shared" si="2"/>
        <v>129</v>
      </c>
      <c r="L39" s="63"/>
    </row>
    <row r="40" spans="1:12" ht="15" customHeight="1">
      <c r="A40" s="56">
        <v>2161</v>
      </c>
      <c r="B40" s="26">
        <v>2016</v>
      </c>
      <c r="C40" s="56"/>
      <c r="D40" s="56" t="s">
        <v>80</v>
      </c>
      <c r="E40" s="29"/>
      <c r="F40" s="61"/>
      <c r="G40" s="56"/>
      <c r="H40" s="34">
        <f>G40*H6</f>
        <v>0</v>
      </c>
      <c r="I40" s="62">
        <f t="shared" si="1"/>
        <v>0</v>
      </c>
      <c r="J40" s="34"/>
      <c r="K40" s="62">
        <f t="shared" si="2"/>
        <v>0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/>
      <c r="F41" s="61"/>
      <c r="G41" s="56"/>
      <c r="H41" s="34">
        <f>G41*H6</f>
        <v>0</v>
      </c>
      <c r="I41" s="62">
        <f t="shared" si="1"/>
        <v>0</v>
      </c>
      <c r="J41" s="34"/>
      <c r="K41" s="62">
        <f t="shared" si="2"/>
        <v>0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/>
      <c r="F42" s="61"/>
      <c r="G42" s="56"/>
      <c r="H42" s="34">
        <f>G42*H6</f>
        <v>0</v>
      </c>
      <c r="I42" s="62">
        <f t="shared" si="1"/>
        <v>0</v>
      </c>
      <c r="J42" s="34"/>
      <c r="K42" s="62">
        <f t="shared" si="2"/>
        <v>0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68599</v>
      </c>
      <c r="F43" s="61">
        <v>2</v>
      </c>
      <c r="G43" s="56">
        <v>4</v>
      </c>
      <c r="H43" s="34">
        <f>G43*H6</f>
        <v>112</v>
      </c>
      <c r="I43" s="62">
        <f t="shared" si="1"/>
        <v>114</v>
      </c>
      <c r="J43" s="34"/>
      <c r="K43" s="62">
        <f t="shared" si="2"/>
        <v>114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/>
      <c r="F44" s="61"/>
      <c r="G44" s="56"/>
      <c r="H44" s="34">
        <f>G44*H6</f>
        <v>0</v>
      </c>
      <c r="I44" s="62">
        <f t="shared" si="1"/>
        <v>0</v>
      </c>
      <c r="J44" s="34"/>
      <c r="K44" s="62">
        <f t="shared" si="2"/>
        <v>0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/>
      <c r="F45" s="61"/>
      <c r="G45" s="56"/>
      <c r="H45" s="34">
        <f>G45*H6</f>
        <v>0</v>
      </c>
      <c r="I45" s="62">
        <f t="shared" si="1"/>
        <v>0</v>
      </c>
      <c r="J45" s="34"/>
      <c r="K45" s="62">
        <f t="shared" si="2"/>
        <v>0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>
        <v>47333</v>
      </c>
      <c r="F46" s="61">
        <v>34</v>
      </c>
      <c r="G46" s="56">
        <v>8</v>
      </c>
      <c r="H46" s="34">
        <f>G46*H6</f>
        <v>224</v>
      </c>
      <c r="I46" s="62">
        <f t="shared" si="1"/>
        <v>258</v>
      </c>
      <c r="J46" s="34"/>
      <c r="K46" s="62">
        <f t="shared" si="2"/>
        <v>258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>
        <v>39592</v>
      </c>
      <c r="F47" s="61">
        <v>6</v>
      </c>
      <c r="G47" s="56">
        <v>4</v>
      </c>
      <c r="H47" s="34">
        <f>G47*H6</f>
        <v>112</v>
      </c>
      <c r="I47" s="62">
        <f t="shared" si="1"/>
        <v>118</v>
      </c>
      <c r="J47" s="34"/>
      <c r="K47" s="62">
        <f t="shared" si="2"/>
        <v>118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>
        <v>146708</v>
      </c>
      <c r="F48" s="61">
        <v>16</v>
      </c>
      <c r="G48" s="56">
        <v>4</v>
      </c>
      <c r="H48" s="34">
        <f>G48*H6</f>
        <v>112</v>
      </c>
      <c r="I48" s="62">
        <f t="shared" si="1"/>
        <v>128</v>
      </c>
      <c r="J48" s="34"/>
      <c r="K48" s="62">
        <f t="shared" si="2"/>
        <v>128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>
        <v>12240</v>
      </c>
      <c r="F49" s="61">
        <v>48</v>
      </c>
      <c r="G49" s="56">
        <v>12</v>
      </c>
      <c r="H49" s="34">
        <f>G49*H6</f>
        <v>336</v>
      </c>
      <c r="I49" s="62">
        <f t="shared" si="1"/>
        <v>384</v>
      </c>
      <c r="J49" s="34"/>
      <c r="K49" s="62">
        <f t="shared" si="2"/>
        <v>384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>
        <v>20782</v>
      </c>
      <c r="F50" s="61">
        <v>17</v>
      </c>
      <c r="G50" s="56">
        <v>4</v>
      </c>
      <c r="H50" s="34">
        <f>G50*H6</f>
        <v>112</v>
      </c>
      <c r="I50" s="62">
        <f t="shared" si="1"/>
        <v>129</v>
      </c>
      <c r="J50" s="34"/>
      <c r="K50" s="62">
        <f t="shared" si="2"/>
        <v>129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>
        <v>133339</v>
      </c>
      <c r="F51" s="26">
        <v>17</v>
      </c>
      <c r="G51" s="56">
        <v>4</v>
      </c>
      <c r="H51" s="34">
        <f>G51*H6</f>
        <v>112</v>
      </c>
      <c r="I51" s="62">
        <f t="shared" si="1"/>
        <v>129</v>
      </c>
      <c r="J51" s="34"/>
      <c r="K51" s="62">
        <f t="shared" si="2"/>
        <v>129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ref="I53" si="3">SUM(F53,H53)</f>
        <v>0</v>
      </c>
      <c r="J53" s="34"/>
      <c r="K53" s="62">
        <f t="shared" ref="K53" si="4">SUM(I53,J53)</f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>
        <v>51912</v>
      </c>
      <c r="F54" s="67">
        <v>17</v>
      </c>
      <c r="G54" s="65">
        <v>4</v>
      </c>
      <c r="H54" s="34">
        <f>G54*H6</f>
        <v>112</v>
      </c>
      <c r="I54" s="62">
        <f t="shared" si="1"/>
        <v>129</v>
      </c>
      <c r="J54" s="34"/>
      <c r="K54" s="62">
        <f t="shared" si="2"/>
        <v>129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5">SUM(F8:F54)</f>
        <v>529</v>
      </c>
      <c r="G55" s="76">
        <f t="shared" si="5"/>
        <v>70</v>
      </c>
      <c r="H55" s="68">
        <f t="shared" si="5"/>
        <v>1960</v>
      </c>
      <c r="I55" s="68">
        <f t="shared" si="5"/>
        <v>2489</v>
      </c>
      <c r="J55" s="68">
        <f t="shared" si="5"/>
        <v>0</v>
      </c>
      <c r="K55" s="68">
        <f t="shared" si="5"/>
        <v>2489</v>
      </c>
      <c r="L55" s="68">
        <f t="shared" si="5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1"/>
  <sheetViews>
    <sheetView workbookViewId="0">
      <selection activeCell="B8" sqref="B8:B54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8" width="10.75" customWidth="1"/>
    <col min="9" max="9" width="12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12</v>
      </c>
      <c r="L2" s="41">
        <f>July!L2</f>
        <v>2020</v>
      </c>
    </row>
    <row r="3" spans="1:12" ht="14.25" customHeight="1">
      <c r="A3" s="2"/>
    </row>
    <row r="4" spans="1:12" ht="14.25" customHeight="1">
      <c r="E4" s="42" t="s">
        <v>74</v>
      </c>
      <c r="F4" s="43">
        <f>F55</f>
        <v>11269</v>
      </c>
      <c r="G4" s="43">
        <f t="shared" ref="G4:L4" si="0">G55</f>
        <v>104</v>
      </c>
      <c r="H4" s="43">
        <f t="shared" si="0"/>
        <v>2912</v>
      </c>
      <c r="I4" s="43">
        <f t="shared" si="0"/>
        <v>14181</v>
      </c>
      <c r="J4" s="43">
        <f t="shared" si="0"/>
        <v>0</v>
      </c>
      <c r="K4" s="43">
        <f t="shared" si="0"/>
        <v>14181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>
        <v>33821</v>
      </c>
      <c r="F8" s="57">
        <v>16</v>
      </c>
      <c r="G8" s="55">
        <v>4</v>
      </c>
      <c r="H8" s="34">
        <f>G8*H6</f>
        <v>112</v>
      </c>
      <c r="I8" s="34">
        <f t="shared" ref="I8:I54" si="1">SUM(F8,H8)</f>
        <v>128</v>
      </c>
      <c r="J8" s="34"/>
      <c r="K8" s="34">
        <f t="shared" ref="K8:K54" si="2">SUM(I8,J8)</f>
        <v>128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>
        <v>44518</v>
      </c>
      <c r="F9" s="57">
        <v>15</v>
      </c>
      <c r="G9" s="55">
        <v>4</v>
      </c>
      <c r="H9" s="34">
        <f>G9*H6</f>
        <v>112</v>
      </c>
      <c r="I9" s="34">
        <f t="shared" si="1"/>
        <v>127</v>
      </c>
      <c r="J9" s="34"/>
      <c r="K9" s="34">
        <f t="shared" si="2"/>
        <v>127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>
        <v>25849</v>
      </c>
      <c r="F10" s="57">
        <v>153</v>
      </c>
      <c r="G10" s="55">
        <v>8</v>
      </c>
      <c r="H10" s="34">
        <f>G10*H6</f>
        <v>224</v>
      </c>
      <c r="I10" s="34">
        <f t="shared" si="1"/>
        <v>377</v>
      </c>
      <c r="J10" s="58"/>
      <c r="K10" s="34">
        <f t="shared" si="2"/>
        <v>377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>
        <v>24701</v>
      </c>
      <c r="F11" s="57">
        <v>153</v>
      </c>
      <c r="G11" s="55">
        <v>8</v>
      </c>
      <c r="H11" s="34">
        <f>G11*H6</f>
        <v>224</v>
      </c>
      <c r="I11" s="34">
        <f t="shared" si="1"/>
        <v>377</v>
      </c>
      <c r="J11" s="58"/>
      <c r="K11" s="34">
        <f t="shared" si="2"/>
        <v>377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909</v>
      </c>
      <c r="F12" s="60">
        <v>50</v>
      </c>
      <c r="G12" s="59">
        <v>4</v>
      </c>
      <c r="H12" s="34">
        <f>G12*H6</f>
        <v>112</v>
      </c>
      <c r="I12" s="34">
        <f t="shared" si="1"/>
        <v>162</v>
      </c>
      <c r="J12" s="58"/>
      <c r="K12" s="34">
        <f t="shared" si="2"/>
        <v>162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>
        <v>151977</v>
      </c>
      <c r="F13" s="61">
        <v>875</v>
      </c>
      <c r="G13" s="56">
        <v>4</v>
      </c>
      <c r="H13" s="34">
        <f>G13*H6</f>
        <v>112</v>
      </c>
      <c r="I13" s="62">
        <f t="shared" si="1"/>
        <v>987</v>
      </c>
      <c r="J13" s="34"/>
      <c r="K13" s="62">
        <f t="shared" si="2"/>
        <v>987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>
        <v>174340</v>
      </c>
      <c r="F14" s="61">
        <v>18</v>
      </c>
      <c r="G14" s="56">
        <v>4</v>
      </c>
      <c r="H14" s="34">
        <f>G14*H6</f>
        <v>112</v>
      </c>
      <c r="I14" s="62">
        <f t="shared" si="1"/>
        <v>130</v>
      </c>
      <c r="J14" s="34"/>
      <c r="K14" s="62">
        <f t="shared" si="2"/>
        <v>130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/>
      <c r="F15" s="61"/>
      <c r="G15" s="56"/>
      <c r="H15" s="34">
        <f>G15*H6</f>
        <v>0</v>
      </c>
      <c r="I15" s="62">
        <f t="shared" si="1"/>
        <v>0</v>
      </c>
      <c r="J15" s="34"/>
      <c r="K15" s="62">
        <f t="shared" si="2"/>
        <v>0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>
        <v>133217</v>
      </c>
      <c r="F16" s="61">
        <v>1995</v>
      </c>
      <c r="G16" s="56">
        <v>4</v>
      </c>
      <c r="H16" s="34">
        <f>G16*H6</f>
        <v>112</v>
      </c>
      <c r="I16" s="62">
        <f t="shared" si="1"/>
        <v>2107</v>
      </c>
      <c r="J16" s="34"/>
      <c r="K16" s="62">
        <f t="shared" si="2"/>
        <v>2107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/>
      <c r="F17" s="61"/>
      <c r="G17" s="56"/>
      <c r="H17" s="34">
        <f>G17*H6</f>
        <v>0</v>
      </c>
      <c r="I17" s="62">
        <f t="shared" si="1"/>
        <v>0</v>
      </c>
      <c r="J17" s="34"/>
      <c r="K17" s="62">
        <f t="shared" si="2"/>
        <v>0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/>
      <c r="F18" s="61"/>
      <c r="G18" s="56"/>
      <c r="H18" s="34">
        <f>G18*H6</f>
        <v>0</v>
      </c>
      <c r="I18" s="62">
        <f t="shared" si="1"/>
        <v>0</v>
      </c>
      <c r="J18" s="34"/>
      <c r="K18" s="62">
        <f t="shared" si="2"/>
        <v>0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/>
      <c r="F20" s="61"/>
      <c r="G20" s="56"/>
      <c r="H20" s="34">
        <f>G20*H6</f>
        <v>0</v>
      </c>
      <c r="I20" s="62">
        <f t="shared" si="1"/>
        <v>0</v>
      </c>
      <c r="J20" s="34"/>
      <c r="K20" s="62">
        <f t="shared" si="2"/>
        <v>0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/>
      <c r="F21" s="61"/>
      <c r="G21" s="56"/>
      <c r="H21" s="34">
        <f>G21*H6</f>
        <v>0</v>
      </c>
      <c r="I21" s="62">
        <f t="shared" si="1"/>
        <v>0</v>
      </c>
      <c r="J21" s="34"/>
      <c r="K21" s="62">
        <f t="shared" si="2"/>
        <v>0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/>
      <c r="F22" s="61"/>
      <c r="G22" s="56"/>
      <c r="H22" s="34">
        <f>G22*H6</f>
        <v>0</v>
      </c>
      <c r="I22" s="62">
        <f t="shared" si="1"/>
        <v>0</v>
      </c>
      <c r="J22" s="34"/>
      <c r="K22" s="62">
        <f t="shared" si="2"/>
        <v>0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/>
      <c r="F23" s="61"/>
      <c r="G23" s="56"/>
      <c r="H23" s="34">
        <f>G23*H6</f>
        <v>0</v>
      </c>
      <c r="I23" s="62">
        <f t="shared" si="1"/>
        <v>0</v>
      </c>
      <c r="J23" s="34"/>
      <c r="K23" s="62">
        <f t="shared" si="2"/>
        <v>0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/>
      <c r="F24" s="61"/>
      <c r="G24" s="56"/>
      <c r="H24" s="34">
        <f>G24*H6</f>
        <v>0</v>
      </c>
      <c r="I24" s="62">
        <f t="shared" si="1"/>
        <v>0</v>
      </c>
      <c r="J24" s="34"/>
      <c r="K24" s="62">
        <f t="shared" si="2"/>
        <v>0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/>
      <c r="F25" s="61"/>
      <c r="G25" s="56"/>
      <c r="H25" s="34">
        <f>G25*H6</f>
        <v>0</v>
      </c>
      <c r="I25" s="62">
        <f t="shared" si="1"/>
        <v>0</v>
      </c>
      <c r="J25" s="34"/>
      <c r="K25" s="62">
        <f t="shared" si="2"/>
        <v>0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298907</v>
      </c>
      <c r="F26" s="61">
        <v>3353</v>
      </c>
      <c r="G26" s="56">
        <v>8</v>
      </c>
      <c r="H26" s="34">
        <f>G26*H6</f>
        <v>224</v>
      </c>
      <c r="I26" s="62">
        <f t="shared" si="1"/>
        <v>3577</v>
      </c>
      <c r="J26" s="34"/>
      <c r="K26" s="62">
        <f t="shared" si="2"/>
        <v>3577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>
        <v>194759</v>
      </c>
      <c r="F27" s="61">
        <v>17</v>
      </c>
      <c r="G27" s="56">
        <v>4</v>
      </c>
      <c r="H27" s="34">
        <f>G27*H6</f>
        <v>112</v>
      </c>
      <c r="I27" s="62">
        <f t="shared" si="1"/>
        <v>129</v>
      </c>
      <c r="J27" s="34"/>
      <c r="K27" s="62">
        <f t="shared" si="2"/>
        <v>129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/>
      <c r="F28" s="61"/>
      <c r="G28" s="56"/>
      <c r="H28" s="34">
        <f>G28*H6</f>
        <v>0</v>
      </c>
      <c r="I28" s="62">
        <f t="shared" si="1"/>
        <v>0</v>
      </c>
      <c r="J28" s="34"/>
      <c r="K28" s="62">
        <f t="shared" si="2"/>
        <v>0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202861</v>
      </c>
      <c r="F29" s="61">
        <v>1725</v>
      </c>
      <c r="G29" s="56">
        <v>4</v>
      </c>
      <c r="H29" s="34">
        <f>G29*H6</f>
        <v>112</v>
      </c>
      <c r="I29" s="62">
        <f t="shared" si="1"/>
        <v>1837</v>
      </c>
      <c r="J29" s="34"/>
      <c r="K29" s="62">
        <f t="shared" si="2"/>
        <v>1837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/>
      <c r="F30" s="61"/>
      <c r="G30" s="56"/>
      <c r="H30" s="34">
        <f>G30*H6</f>
        <v>0</v>
      </c>
      <c r="I30" s="62">
        <f t="shared" si="1"/>
        <v>0</v>
      </c>
      <c r="J30" s="34"/>
      <c r="K30" s="62">
        <f t="shared" si="2"/>
        <v>0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/>
      <c r="F31" s="61"/>
      <c r="G31" s="56"/>
      <c r="H31" s="34">
        <f>G31*H6</f>
        <v>0</v>
      </c>
      <c r="I31" s="62">
        <f t="shared" si="1"/>
        <v>0</v>
      </c>
      <c r="J31" s="34"/>
      <c r="K31" s="62">
        <f t="shared" si="2"/>
        <v>0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/>
      <c r="F32" s="61"/>
      <c r="G32" s="56"/>
      <c r="H32" s="34">
        <f>G32*H6</f>
        <v>0</v>
      </c>
      <c r="I32" s="62">
        <f t="shared" si="1"/>
        <v>0</v>
      </c>
      <c r="J32" s="34"/>
      <c r="K32" s="62">
        <f t="shared" si="2"/>
        <v>0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/>
      <c r="F33" s="61"/>
      <c r="G33" s="56"/>
      <c r="H33" s="34">
        <f>G33*H6</f>
        <v>0</v>
      </c>
      <c r="I33" s="62">
        <f t="shared" si="1"/>
        <v>0</v>
      </c>
      <c r="J33" s="34"/>
      <c r="K33" s="62">
        <f t="shared" si="2"/>
        <v>0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>
        <v>121184</v>
      </c>
      <c r="F34" s="61">
        <v>845</v>
      </c>
      <c r="G34" s="56">
        <v>4</v>
      </c>
      <c r="H34" s="34">
        <f>G34*H6</f>
        <v>112</v>
      </c>
      <c r="I34" s="62">
        <f t="shared" si="1"/>
        <v>957</v>
      </c>
      <c r="J34" s="34"/>
      <c r="K34" s="62">
        <f t="shared" si="2"/>
        <v>957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>
        <v>120635</v>
      </c>
      <c r="F35" s="61">
        <v>670</v>
      </c>
      <c r="G35" s="56">
        <v>4</v>
      </c>
      <c r="H35" s="34">
        <f>G35*H6</f>
        <v>112</v>
      </c>
      <c r="I35" s="62">
        <f t="shared" si="1"/>
        <v>782</v>
      </c>
      <c r="J35" s="34"/>
      <c r="K35" s="62">
        <f t="shared" si="2"/>
        <v>782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>
        <v>118962</v>
      </c>
      <c r="F36" s="61">
        <v>17</v>
      </c>
      <c r="G36" s="56">
        <v>4</v>
      </c>
      <c r="H36" s="34">
        <f>G36*H6</f>
        <v>112</v>
      </c>
      <c r="I36" s="62">
        <f t="shared" si="1"/>
        <v>129</v>
      </c>
      <c r="J36" s="34"/>
      <c r="K36" s="62">
        <f t="shared" si="2"/>
        <v>129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>
        <v>132419</v>
      </c>
      <c r="F37" s="61">
        <v>370</v>
      </c>
      <c r="G37" s="56">
        <v>4</v>
      </c>
      <c r="H37" s="34">
        <f>G37*H6</f>
        <v>112</v>
      </c>
      <c r="I37" s="62">
        <f t="shared" si="1"/>
        <v>482</v>
      </c>
      <c r="J37" s="34"/>
      <c r="K37" s="62">
        <f t="shared" si="2"/>
        <v>482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82061</v>
      </c>
      <c r="F38" s="61">
        <v>15</v>
      </c>
      <c r="G38" s="56">
        <v>4</v>
      </c>
      <c r="H38" s="34">
        <f>G38*H6</f>
        <v>112</v>
      </c>
      <c r="I38" s="62">
        <f t="shared" si="1"/>
        <v>127</v>
      </c>
      <c r="J38" s="34"/>
      <c r="K38" s="62">
        <f t="shared" si="2"/>
        <v>127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115181</v>
      </c>
      <c r="F39" s="61">
        <v>15</v>
      </c>
      <c r="G39" s="56">
        <v>4</v>
      </c>
      <c r="H39" s="34">
        <f>G39*H6</f>
        <v>112</v>
      </c>
      <c r="I39" s="62">
        <f t="shared" si="1"/>
        <v>127</v>
      </c>
      <c r="J39" s="34"/>
      <c r="K39" s="62">
        <f t="shared" si="2"/>
        <v>127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79592</v>
      </c>
      <c r="F40" s="61">
        <v>16</v>
      </c>
      <c r="G40" s="56">
        <v>4</v>
      </c>
      <c r="H40" s="34">
        <f>G40*H6</f>
        <v>112</v>
      </c>
      <c r="I40" s="62">
        <f t="shared" si="1"/>
        <v>128</v>
      </c>
      <c r="J40" s="34"/>
      <c r="K40" s="62">
        <f t="shared" si="2"/>
        <v>128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65801</v>
      </c>
      <c r="F41" s="61">
        <v>17</v>
      </c>
      <c r="G41" s="56">
        <v>4</v>
      </c>
      <c r="H41" s="34">
        <f>G41*H6</f>
        <v>112</v>
      </c>
      <c r="I41" s="62">
        <f t="shared" si="1"/>
        <v>129</v>
      </c>
      <c r="J41" s="34"/>
      <c r="K41" s="62">
        <f t="shared" si="2"/>
        <v>129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77441</v>
      </c>
      <c r="F42" s="61">
        <v>15</v>
      </c>
      <c r="G42" s="56">
        <v>4</v>
      </c>
      <c r="H42" s="34">
        <f>G42*H6</f>
        <v>112</v>
      </c>
      <c r="I42" s="62">
        <f t="shared" si="1"/>
        <v>127</v>
      </c>
      <c r="J42" s="34"/>
      <c r="K42" s="62">
        <f t="shared" si="2"/>
        <v>127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68601</v>
      </c>
      <c r="F43" s="61">
        <v>115</v>
      </c>
      <c r="G43" s="56">
        <v>4</v>
      </c>
      <c r="H43" s="34">
        <f>G43*H6</f>
        <v>112</v>
      </c>
      <c r="I43" s="62">
        <f t="shared" si="1"/>
        <v>227</v>
      </c>
      <c r="J43" s="34"/>
      <c r="K43" s="62">
        <f t="shared" si="2"/>
        <v>227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79562</v>
      </c>
      <c r="F44" s="61">
        <v>15</v>
      </c>
      <c r="G44" s="56">
        <v>4</v>
      </c>
      <c r="H44" s="34">
        <f>G44*H6</f>
        <v>112</v>
      </c>
      <c r="I44" s="62">
        <f t="shared" si="1"/>
        <v>127</v>
      </c>
      <c r="J44" s="34"/>
      <c r="K44" s="62">
        <f t="shared" si="2"/>
        <v>127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79490</v>
      </c>
      <c r="F45" s="61">
        <v>789</v>
      </c>
      <c r="G45" s="56">
        <v>4</v>
      </c>
      <c r="H45" s="34">
        <f>G45*H6</f>
        <v>112</v>
      </c>
      <c r="I45" s="62">
        <f t="shared" si="1"/>
        <v>901</v>
      </c>
      <c r="J45" s="34"/>
      <c r="K45" s="62">
        <f t="shared" si="2"/>
        <v>901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/>
      <c r="F46" s="61"/>
      <c r="G46" s="56"/>
      <c r="H46" s="34">
        <f>G46*H6</f>
        <v>0</v>
      </c>
      <c r="I46" s="62">
        <f t="shared" si="1"/>
        <v>0</v>
      </c>
      <c r="J46" s="34"/>
      <c r="K46" s="62">
        <f t="shared" si="2"/>
        <v>0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/>
      <c r="F47" s="61"/>
      <c r="G47" s="56"/>
      <c r="H47" s="34">
        <f>G47*H6</f>
        <v>0</v>
      </c>
      <c r="I47" s="62">
        <f t="shared" si="1"/>
        <v>0</v>
      </c>
      <c r="J47" s="34"/>
      <c r="K47" s="62">
        <f t="shared" si="2"/>
        <v>0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/>
      <c r="F48" s="61"/>
      <c r="G48" s="56"/>
      <c r="H48" s="34">
        <f>G48*H6</f>
        <v>0</v>
      </c>
      <c r="I48" s="62">
        <f t="shared" si="1"/>
        <v>0</v>
      </c>
      <c r="J48" s="34"/>
      <c r="K48" s="62">
        <f t="shared" si="2"/>
        <v>0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/>
      <c r="F49" s="61"/>
      <c r="G49" s="56"/>
      <c r="H49" s="34">
        <f>G49*H6</f>
        <v>0</v>
      </c>
      <c r="I49" s="62">
        <f t="shared" si="1"/>
        <v>0</v>
      </c>
      <c r="J49" s="34"/>
      <c r="K49" s="62">
        <f t="shared" si="2"/>
        <v>0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/>
      <c r="F50" s="61"/>
      <c r="G50" s="56"/>
      <c r="H50" s="34">
        <f>G50*H6</f>
        <v>0</v>
      </c>
      <c r="I50" s="62">
        <f t="shared" si="1"/>
        <v>0</v>
      </c>
      <c r="J50" s="34"/>
      <c r="K50" s="62">
        <f t="shared" si="2"/>
        <v>0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/>
      <c r="F51" s="2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/>
      <c r="F54" s="67"/>
      <c r="G54" s="65"/>
      <c r="H54" s="34">
        <f>G54*H6</f>
        <v>0</v>
      </c>
      <c r="I54" s="62">
        <f t="shared" si="1"/>
        <v>0</v>
      </c>
      <c r="J54" s="34"/>
      <c r="K54" s="62">
        <f t="shared" si="2"/>
        <v>0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11269</v>
      </c>
      <c r="G55" s="76">
        <f t="shared" si="3"/>
        <v>104</v>
      </c>
      <c r="H55" s="68">
        <f t="shared" si="3"/>
        <v>2912</v>
      </c>
      <c r="I55" s="68">
        <f t="shared" si="3"/>
        <v>14181</v>
      </c>
      <c r="J55" s="68">
        <f t="shared" si="3"/>
        <v>0</v>
      </c>
      <c r="K55" s="68">
        <f t="shared" si="3"/>
        <v>14181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selection activeCell="B8" sqref="B8:B54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8" width="10.75" customWidth="1"/>
    <col min="9" max="9" width="11.12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13</v>
      </c>
      <c r="L2" s="41">
        <f>July!L2</f>
        <v>2020</v>
      </c>
    </row>
    <row r="3" spans="1:12" ht="14.25" customHeight="1">
      <c r="A3" s="2"/>
    </row>
    <row r="4" spans="1:12" ht="14.25" customHeight="1">
      <c r="E4" s="42" t="s">
        <v>74</v>
      </c>
      <c r="F4" s="43">
        <f>F55</f>
        <v>3049</v>
      </c>
      <c r="G4" s="43">
        <f t="shared" ref="G4:L4" si="0">G55</f>
        <v>136</v>
      </c>
      <c r="H4" s="43">
        <f t="shared" si="0"/>
        <v>3808</v>
      </c>
      <c r="I4" s="43">
        <f t="shared" si="0"/>
        <v>6857</v>
      </c>
      <c r="J4" s="43">
        <f t="shared" si="0"/>
        <v>0</v>
      </c>
      <c r="K4" s="43">
        <f t="shared" si="0"/>
        <v>6857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29">
        <v>33830</v>
      </c>
      <c r="F8" s="61">
        <v>21</v>
      </c>
      <c r="G8" s="55">
        <v>4</v>
      </c>
      <c r="H8" s="34">
        <f>G8*H6</f>
        <v>112</v>
      </c>
      <c r="I8" s="34">
        <f t="shared" ref="I8:I54" si="1">SUM(F8,H8)</f>
        <v>133</v>
      </c>
      <c r="J8" s="34"/>
      <c r="K8" s="34">
        <f t="shared" ref="K8:K54" si="2">SUM(I8,J8)</f>
        <v>133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29">
        <v>44695</v>
      </c>
      <c r="F9" s="61">
        <v>16</v>
      </c>
      <c r="G9" s="55">
        <v>4</v>
      </c>
      <c r="H9" s="34">
        <f>G9*H6</f>
        <v>112</v>
      </c>
      <c r="I9" s="34">
        <f t="shared" si="1"/>
        <v>128</v>
      </c>
      <c r="J9" s="34"/>
      <c r="K9" s="34">
        <f t="shared" si="2"/>
        <v>128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29">
        <v>25850</v>
      </c>
      <c r="F10" s="61">
        <v>665</v>
      </c>
      <c r="G10" s="56">
        <v>4</v>
      </c>
      <c r="H10" s="34">
        <f>G10*H6</f>
        <v>112</v>
      </c>
      <c r="I10" s="34">
        <f t="shared" si="1"/>
        <v>777</v>
      </c>
      <c r="J10" s="58"/>
      <c r="K10" s="34">
        <f t="shared" si="2"/>
        <v>777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29">
        <v>24729</v>
      </c>
      <c r="F11" s="61">
        <v>17</v>
      </c>
      <c r="G11" s="55">
        <v>4</v>
      </c>
      <c r="H11" s="34">
        <f>G11*H6</f>
        <v>112</v>
      </c>
      <c r="I11" s="34">
        <f t="shared" si="1"/>
        <v>129</v>
      </c>
      <c r="J11" s="58"/>
      <c r="K11" s="34">
        <f t="shared" si="2"/>
        <v>129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29">
        <v>1096</v>
      </c>
      <c r="F12" s="73">
        <v>17</v>
      </c>
      <c r="G12" s="59">
        <v>4</v>
      </c>
      <c r="H12" s="34">
        <f>G12*H6</f>
        <v>112</v>
      </c>
      <c r="I12" s="34">
        <f t="shared" si="1"/>
        <v>129</v>
      </c>
      <c r="J12" s="58"/>
      <c r="K12" s="34">
        <f t="shared" si="2"/>
        <v>129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>
        <v>152004</v>
      </c>
      <c r="F13" s="61">
        <v>16</v>
      </c>
      <c r="G13" s="56">
        <v>4</v>
      </c>
      <c r="H13" s="34">
        <f>G13*H6</f>
        <v>112</v>
      </c>
      <c r="I13" s="62">
        <f t="shared" si="1"/>
        <v>128</v>
      </c>
      <c r="J13" s="34"/>
      <c r="K13" s="62">
        <f t="shared" si="2"/>
        <v>128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>
        <v>174340</v>
      </c>
      <c r="F14" s="61">
        <v>16</v>
      </c>
      <c r="G14" s="56">
        <v>4</v>
      </c>
      <c r="H14" s="34">
        <f>G14*H6</f>
        <v>112</v>
      </c>
      <c r="I14" s="62">
        <f t="shared" si="1"/>
        <v>128</v>
      </c>
      <c r="J14" s="34"/>
      <c r="K14" s="62">
        <f t="shared" si="2"/>
        <v>128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>
        <v>160074</v>
      </c>
      <c r="F15" s="61">
        <v>17</v>
      </c>
      <c r="G15" s="56">
        <v>4</v>
      </c>
      <c r="H15" s="34">
        <f>G15*H6</f>
        <v>112</v>
      </c>
      <c r="I15" s="62">
        <f t="shared" si="1"/>
        <v>129</v>
      </c>
      <c r="J15" s="34"/>
      <c r="K15" s="62">
        <f t="shared" si="2"/>
        <v>129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>
        <v>133218</v>
      </c>
      <c r="F16" s="61">
        <v>15</v>
      </c>
      <c r="G16" s="56">
        <v>4</v>
      </c>
      <c r="H16" s="34">
        <f>G16*H6</f>
        <v>112</v>
      </c>
      <c r="I16" s="62">
        <f t="shared" si="1"/>
        <v>127</v>
      </c>
      <c r="J16" s="34"/>
      <c r="K16" s="62">
        <f t="shared" si="2"/>
        <v>127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>
        <v>162875</v>
      </c>
      <c r="F17" s="61">
        <v>24</v>
      </c>
      <c r="G17" s="56">
        <v>4</v>
      </c>
      <c r="H17" s="34">
        <f>G17*H6</f>
        <v>112</v>
      </c>
      <c r="I17" s="62">
        <f t="shared" si="1"/>
        <v>136</v>
      </c>
      <c r="J17" s="34"/>
      <c r="K17" s="62">
        <f t="shared" si="2"/>
        <v>136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>
        <v>25523</v>
      </c>
      <c r="F18" s="61">
        <v>16</v>
      </c>
      <c r="G18" s="56">
        <v>4</v>
      </c>
      <c r="H18" s="34">
        <f>G18*H6</f>
        <v>112</v>
      </c>
      <c r="I18" s="62">
        <f t="shared" si="1"/>
        <v>128</v>
      </c>
      <c r="J18" s="34"/>
      <c r="K18" s="62">
        <f t="shared" si="2"/>
        <v>128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>
        <v>33214</v>
      </c>
      <c r="F20" s="61">
        <v>806</v>
      </c>
      <c r="G20" s="56">
        <v>4</v>
      </c>
      <c r="H20" s="34">
        <f>G20*H6</f>
        <v>112</v>
      </c>
      <c r="I20" s="62">
        <f t="shared" ref="I20" si="3">SUM(F20,H20)</f>
        <v>918</v>
      </c>
      <c r="J20" s="34"/>
      <c r="K20" s="62">
        <f t="shared" ref="K20" si="4">SUM(I20,J20)</f>
        <v>918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>
        <v>14464</v>
      </c>
      <c r="F21" s="61">
        <v>82</v>
      </c>
      <c r="G21" s="56">
        <v>4</v>
      </c>
      <c r="H21" s="34">
        <f>G21*H6</f>
        <v>112</v>
      </c>
      <c r="I21" s="62">
        <f t="shared" si="1"/>
        <v>194</v>
      </c>
      <c r="J21" s="34"/>
      <c r="K21" s="62">
        <f t="shared" si="2"/>
        <v>194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>
        <v>238959</v>
      </c>
      <c r="F22" s="61">
        <v>17</v>
      </c>
      <c r="G22" s="56">
        <v>4</v>
      </c>
      <c r="H22" s="34">
        <f>G22*H6</f>
        <v>112</v>
      </c>
      <c r="I22" s="62">
        <f t="shared" si="1"/>
        <v>129</v>
      </c>
      <c r="J22" s="34"/>
      <c r="K22" s="62">
        <f t="shared" si="2"/>
        <v>129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306909</v>
      </c>
      <c r="F23" s="61">
        <v>16</v>
      </c>
      <c r="G23" s="56">
        <v>4</v>
      </c>
      <c r="H23" s="34">
        <f>G23*H6</f>
        <v>112</v>
      </c>
      <c r="I23" s="62">
        <f t="shared" si="1"/>
        <v>128</v>
      </c>
      <c r="J23" s="34"/>
      <c r="K23" s="62">
        <f t="shared" si="2"/>
        <v>128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/>
      <c r="F24" s="61"/>
      <c r="G24" s="56"/>
      <c r="H24" s="34">
        <f>G24*H6</f>
        <v>0</v>
      </c>
      <c r="I24" s="62">
        <f t="shared" si="1"/>
        <v>0</v>
      </c>
      <c r="J24" s="34"/>
      <c r="K24" s="62">
        <f t="shared" si="2"/>
        <v>0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/>
      <c r="F25" s="61"/>
      <c r="G25" s="56"/>
      <c r="H25" s="34">
        <f>G25*H6</f>
        <v>0</v>
      </c>
      <c r="I25" s="62">
        <f t="shared" si="1"/>
        <v>0</v>
      </c>
      <c r="J25" s="34"/>
      <c r="K25" s="62">
        <f t="shared" si="2"/>
        <v>0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298920</v>
      </c>
      <c r="F26" s="61">
        <v>16</v>
      </c>
      <c r="G26" s="56">
        <v>4</v>
      </c>
      <c r="H26" s="34">
        <f>G26*H6</f>
        <v>112</v>
      </c>
      <c r="I26" s="62">
        <f t="shared" si="1"/>
        <v>128</v>
      </c>
      <c r="J26" s="34"/>
      <c r="K26" s="62">
        <f t="shared" si="2"/>
        <v>128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/>
      <c r="F27" s="61"/>
      <c r="G27" s="56"/>
      <c r="H27" s="34">
        <f>G27*H6</f>
        <v>0</v>
      </c>
      <c r="I27" s="62">
        <f t="shared" si="1"/>
        <v>0</v>
      </c>
      <c r="J27" s="34"/>
      <c r="K27" s="62">
        <f t="shared" si="2"/>
        <v>0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29">
        <v>203143</v>
      </c>
      <c r="F28" s="61">
        <v>390</v>
      </c>
      <c r="G28" s="56">
        <v>4</v>
      </c>
      <c r="H28" s="34">
        <f>G28*H6</f>
        <v>112</v>
      </c>
      <c r="I28" s="62">
        <f t="shared" si="1"/>
        <v>502</v>
      </c>
      <c r="J28" s="34"/>
      <c r="K28" s="62">
        <f t="shared" si="2"/>
        <v>502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202919</v>
      </c>
      <c r="F29" s="61">
        <v>20</v>
      </c>
      <c r="G29" s="56">
        <v>4</v>
      </c>
      <c r="H29" s="34">
        <f>G29*H6</f>
        <v>112</v>
      </c>
      <c r="I29" s="62">
        <f t="shared" si="1"/>
        <v>132</v>
      </c>
      <c r="J29" s="34"/>
      <c r="K29" s="62">
        <f t="shared" si="2"/>
        <v>132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>
        <v>52255</v>
      </c>
      <c r="F30" s="61">
        <v>135</v>
      </c>
      <c r="G30" s="56">
        <v>4</v>
      </c>
      <c r="H30" s="34">
        <f>G30*H6</f>
        <v>112</v>
      </c>
      <c r="I30" s="62">
        <f t="shared" si="1"/>
        <v>247</v>
      </c>
      <c r="J30" s="34"/>
      <c r="K30" s="62">
        <f t="shared" si="2"/>
        <v>247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196344</v>
      </c>
      <c r="F31" s="61">
        <v>17</v>
      </c>
      <c r="G31" s="56">
        <v>4</v>
      </c>
      <c r="H31" s="34">
        <f>G31*H6</f>
        <v>112</v>
      </c>
      <c r="I31" s="62">
        <f t="shared" si="1"/>
        <v>129</v>
      </c>
      <c r="J31" s="34"/>
      <c r="K31" s="62">
        <f t="shared" si="2"/>
        <v>129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29">
        <v>209599</v>
      </c>
      <c r="F32" s="61">
        <v>17</v>
      </c>
      <c r="G32" s="56">
        <v>4</v>
      </c>
      <c r="H32" s="34">
        <f>G32*H6</f>
        <v>112</v>
      </c>
      <c r="I32" s="62">
        <f t="shared" si="1"/>
        <v>129</v>
      </c>
      <c r="J32" s="34"/>
      <c r="K32" s="62">
        <f t="shared" si="2"/>
        <v>129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225870</v>
      </c>
      <c r="F33" s="61">
        <v>255</v>
      </c>
      <c r="G33" s="56">
        <v>4</v>
      </c>
      <c r="H33" s="34">
        <f>G33*H6</f>
        <v>112</v>
      </c>
      <c r="I33" s="62">
        <f t="shared" si="1"/>
        <v>367</v>
      </c>
      <c r="J33" s="34"/>
      <c r="K33" s="62">
        <f t="shared" si="2"/>
        <v>367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>
        <v>121185</v>
      </c>
      <c r="F34" s="61">
        <v>17</v>
      </c>
      <c r="G34" s="56">
        <v>4</v>
      </c>
      <c r="H34" s="34">
        <f>G34*H6</f>
        <v>112</v>
      </c>
      <c r="I34" s="62">
        <f t="shared" si="1"/>
        <v>129</v>
      </c>
      <c r="J34" s="34"/>
      <c r="K34" s="62">
        <f t="shared" si="2"/>
        <v>129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>
        <v>120636</v>
      </c>
      <c r="F35" s="61">
        <v>16</v>
      </c>
      <c r="G35" s="56">
        <v>4</v>
      </c>
      <c r="H35" s="34">
        <f>G35*H6</f>
        <v>112</v>
      </c>
      <c r="I35" s="62">
        <f t="shared" si="1"/>
        <v>128</v>
      </c>
      <c r="J35" s="34"/>
      <c r="K35" s="62">
        <f t="shared" si="2"/>
        <v>128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>
        <v>119080</v>
      </c>
      <c r="F36" s="61">
        <v>16</v>
      </c>
      <c r="G36" s="56">
        <v>4</v>
      </c>
      <c r="H36" s="34">
        <f>G36*H6</f>
        <v>112</v>
      </c>
      <c r="I36" s="62">
        <f t="shared" si="1"/>
        <v>128</v>
      </c>
      <c r="J36" s="34"/>
      <c r="K36" s="62">
        <f t="shared" si="2"/>
        <v>128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>
        <v>132438</v>
      </c>
      <c r="F37" s="61">
        <v>21</v>
      </c>
      <c r="G37" s="56">
        <v>4</v>
      </c>
      <c r="H37" s="34">
        <f>G37*H6</f>
        <v>112</v>
      </c>
      <c r="I37" s="62">
        <f t="shared" si="1"/>
        <v>133</v>
      </c>
      <c r="J37" s="34"/>
      <c r="K37" s="62">
        <f t="shared" si="2"/>
        <v>133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83000</v>
      </c>
      <c r="F38" s="61">
        <v>215</v>
      </c>
      <c r="G38" s="56">
        <v>4</v>
      </c>
      <c r="H38" s="34">
        <f>G38*H6</f>
        <v>112</v>
      </c>
      <c r="I38" s="62">
        <f t="shared" si="1"/>
        <v>327</v>
      </c>
      <c r="J38" s="34"/>
      <c r="K38" s="62">
        <f t="shared" si="2"/>
        <v>327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115237</v>
      </c>
      <c r="F39" s="61">
        <v>15</v>
      </c>
      <c r="G39" s="56">
        <v>4</v>
      </c>
      <c r="H39" s="34">
        <f>G39*H6</f>
        <v>112</v>
      </c>
      <c r="I39" s="62">
        <f t="shared" si="1"/>
        <v>127</v>
      </c>
      <c r="J39" s="34"/>
      <c r="K39" s="62">
        <f t="shared" si="2"/>
        <v>127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79695</v>
      </c>
      <c r="F40" s="61">
        <v>21</v>
      </c>
      <c r="G40" s="56">
        <v>4</v>
      </c>
      <c r="H40" s="34">
        <f>G40*H6</f>
        <v>112</v>
      </c>
      <c r="I40" s="62">
        <f t="shared" si="1"/>
        <v>133</v>
      </c>
      <c r="J40" s="34"/>
      <c r="K40" s="62">
        <f t="shared" si="2"/>
        <v>133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65854</v>
      </c>
      <c r="F41" s="61">
        <v>23</v>
      </c>
      <c r="G41" s="56">
        <v>4</v>
      </c>
      <c r="H41" s="34">
        <f>G41*H6</f>
        <v>112</v>
      </c>
      <c r="I41" s="62">
        <f t="shared" si="1"/>
        <v>135</v>
      </c>
      <c r="J41" s="34"/>
      <c r="K41" s="62">
        <f t="shared" si="2"/>
        <v>135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77509</v>
      </c>
      <c r="F42" s="61">
        <v>17</v>
      </c>
      <c r="G42" s="56">
        <v>4</v>
      </c>
      <c r="H42" s="34">
        <f>G42*H6</f>
        <v>112</v>
      </c>
      <c r="I42" s="62">
        <f t="shared" si="1"/>
        <v>129</v>
      </c>
      <c r="J42" s="34"/>
      <c r="K42" s="62">
        <f t="shared" si="2"/>
        <v>129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68727</v>
      </c>
      <c r="F43" s="61">
        <v>16</v>
      </c>
      <c r="G43" s="56">
        <v>4</v>
      </c>
      <c r="H43" s="34">
        <f>G43*H6</f>
        <v>112</v>
      </c>
      <c r="I43" s="62">
        <f t="shared" si="1"/>
        <v>128</v>
      </c>
      <c r="J43" s="34"/>
      <c r="K43" s="62">
        <f t="shared" si="2"/>
        <v>128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79632</v>
      </c>
      <c r="F44" s="61">
        <v>45</v>
      </c>
      <c r="G44" s="56">
        <v>4</v>
      </c>
      <c r="H44" s="34">
        <f>G44*H6</f>
        <v>112</v>
      </c>
      <c r="I44" s="62">
        <f t="shared" si="1"/>
        <v>157</v>
      </c>
      <c r="J44" s="34"/>
      <c r="K44" s="62">
        <f t="shared" si="2"/>
        <v>157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79607</v>
      </c>
      <c r="F45" s="61">
        <v>16</v>
      </c>
      <c r="G45" s="56">
        <v>4</v>
      </c>
      <c r="H45" s="34">
        <f>G45*H6</f>
        <v>112</v>
      </c>
      <c r="I45" s="62">
        <f t="shared" si="1"/>
        <v>128</v>
      </c>
      <c r="J45" s="34"/>
      <c r="K45" s="62">
        <f t="shared" si="2"/>
        <v>128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/>
      <c r="F46" s="61"/>
      <c r="G46" s="56"/>
      <c r="H46" s="34">
        <f>G46*H6</f>
        <v>0</v>
      </c>
      <c r="I46" s="62">
        <f t="shared" si="1"/>
        <v>0</v>
      </c>
      <c r="J46" s="34"/>
      <c r="K46" s="62">
        <f t="shared" si="2"/>
        <v>0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/>
      <c r="F47" s="61"/>
      <c r="G47" s="56"/>
      <c r="H47" s="34">
        <f>G47*H6</f>
        <v>0</v>
      </c>
      <c r="I47" s="62">
        <f t="shared" si="1"/>
        <v>0</v>
      </c>
      <c r="J47" s="34"/>
      <c r="K47" s="62">
        <f t="shared" si="2"/>
        <v>0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/>
      <c r="F48" s="61"/>
      <c r="G48" s="56"/>
      <c r="H48" s="34">
        <f>G48*H6</f>
        <v>0</v>
      </c>
      <c r="I48" s="62">
        <f t="shared" si="1"/>
        <v>0</v>
      </c>
      <c r="J48" s="34"/>
      <c r="K48" s="62">
        <f t="shared" si="2"/>
        <v>0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/>
      <c r="F49" s="61"/>
      <c r="G49" s="56"/>
      <c r="H49" s="34">
        <f>G49*H6</f>
        <v>0</v>
      </c>
      <c r="I49" s="62">
        <f t="shared" si="1"/>
        <v>0</v>
      </c>
      <c r="J49" s="34"/>
      <c r="K49" s="62">
        <f t="shared" si="2"/>
        <v>0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/>
      <c r="F50" s="61"/>
      <c r="G50" s="56"/>
      <c r="H50" s="34">
        <f>G50*H6</f>
        <v>0</v>
      </c>
      <c r="I50" s="62">
        <f t="shared" si="1"/>
        <v>0</v>
      </c>
      <c r="J50" s="34"/>
      <c r="K50" s="62">
        <f t="shared" si="2"/>
        <v>0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/>
      <c r="F51" s="2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/>
      <c r="F54" s="67"/>
      <c r="G54" s="65"/>
      <c r="H54" s="34">
        <f>G54*H6</f>
        <v>0</v>
      </c>
      <c r="I54" s="62">
        <f t="shared" si="1"/>
        <v>0</v>
      </c>
      <c r="J54" s="34"/>
      <c r="K54" s="62">
        <f t="shared" si="2"/>
        <v>0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5">SUM(F8:F54)</f>
        <v>3049</v>
      </c>
      <c r="G55" s="76">
        <f t="shared" si="5"/>
        <v>136</v>
      </c>
      <c r="H55" s="68">
        <f t="shared" si="5"/>
        <v>3808</v>
      </c>
      <c r="I55" s="68">
        <f t="shared" si="5"/>
        <v>6857</v>
      </c>
      <c r="J55" s="68">
        <f t="shared" si="5"/>
        <v>0</v>
      </c>
      <c r="K55" s="68">
        <f t="shared" si="5"/>
        <v>6857</v>
      </c>
      <c r="L55" s="68">
        <f t="shared" si="5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pane ySplit="7" topLeftCell="A8" activePane="bottomLeft" state="frozen"/>
      <selection pane="bottomLeft" activeCell="B8" sqref="B8:B54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8" width="10.75" customWidth="1"/>
    <col min="9" max="9" width="13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14</v>
      </c>
      <c r="L2" s="41">
        <f>July!L2</f>
        <v>2020</v>
      </c>
    </row>
    <row r="3" spans="1:12" ht="14.25" customHeight="1">
      <c r="A3" s="2"/>
    </row>
    <row r="4" spans="1:12" ht="14.25" customHeight="1">
      <c r="E4" s="42" t="s">
        <v>74</v>
      </c>
      <c r="F4" s="43">
        <f>+F54</f>
        <v>15</v>
      </c>
      <c r="G4" s="43">
        <f t="shared" ref="G4:L4" si="0">G54</f>
        <v>4</v>
      </c>
      <c r="H4" s="43">
        <f t="shared" si="0"/>
        <v>112</v>
      </c>
      <c r="I4" s="43">
        <f t="shared" si="0"/>
        <v>127</v>
      </c>
      <c r="J4" s="43">
        <f t="shared" si="0"/>
        <v>0</v>
      </c>
      <c r="K4" s="43">
        <f t="shared" si="0"/>
        <v>127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>
        <v>34086</v>
      </c>
      <c r="F8" s="57">
        <v>130</v>
      </c>
      <c r="G8" s="55">
        <v>4</v>
      </c>
      <c r="H8" s="34">
        <f>G8*H6</f>
        <v>112</v>
      </c>
      <c r="I8" s="34">
        <f t="shared" ref="I8:I54" si="1">SUM(F8,H8)</f>
        <v>242</v>
      </c>
      <c r="J8" s="34"/>
      <c r="K8" s="34">
        <f t="shared" ref="K8:K54" si="2">SUM(I8,J8)</f>
        <v>242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>
        <v>45104</v>
      </c>
      <c r="F9" s="57">
        <v>16</v>
      </c>
      <c r="G9" s="55">
        <v>4</v>
      </c>
      <c r="H9" s="34">
        <f>G9*H6</f>
        <v>112</v>
      </c>
      <c r="I9" s="34">
        <f t="shared" si="1"/>
        <v>128</v>
      </c>
      <c r="J9" s="34"/>
      <c r="K9" s="34">
        <f t="shared" si="2"/>
        <v>128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>
        <v>26644</v>
      </c>
      <c r="F10" s="57">
        <v>17</v>
      </c>
      <c r="G10" s="55">
        <v>4</v>
      </c>
      <c r="H10" s="34">
        <f>G10*H6</f>
        <v>112</v>
      </c>
      <c r="I10" s="34">
        <f t="shared" si="1"/>
        <v>129</v>
      </c>
      <c r="J10" s="58"/>
      <c r="K10" s="34">
        <f t="shared" si="2"/>
        <v>129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>
        <v>25293</v>
      </c>
      <c r="F11" s="57">
        <v>16</v>
      </c>
      <c r="G11" s="55">
        <v>4</v>
      </c>
      <c r="H11" s="34">
        <f>G11*H6</f>
        <v>112</v>
      </c>
      <c r="I11" s="34">
        <f t="shared" si="1"/>
        <v>128</v>
      </c>
      <c r="J11" s="58"/>
      <c r="K11" s="34">
        <f t="shared" si="2"/>
        <v>128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1563</v>
      </c>
      <c r="F12" s="60">
        <v>17</v>
      </c>
      <c r="G12" s="59">
        <v>4</v>
      </c>
      <c r="H12" s="34">
        <f>G12*H6</f>
        <v>112</v>
      </c>
      <c r="I12" s="34">
        <f t="shared" si="1"/>
        <v>129</v>
      </c>
      <c r="J12" s="58"/>
      <c r="K12" s="34">
        <f t="shared" si="2"/>
        <v>129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>
        <v>152110</v>
      </c>
      <c r="F13" s="61">
        <v>15</v>
      </c>
      <c r="G13" s="56">
        <v>4</v>
      </c>
      <c r="H13" s="34">
        <f>G13*H6</f>
        <v>112</v>
      </c>
      <c r="I13" s="62">
        <f t="shared" si="1"/>
        <v>127</v>
      </c>
      <c r="J13" s="34"/>
      <c r="K13" s="62">
        <f t="shared" si="2"/>
        <v>127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>
        <v>174421</v>
      </c>
      <c r="F14" s="61">
        <v>215</v>
      </c>
      <c r="G14" s="56">
        <v>4</v>
      </c>
      <c r="H14" s="34">
        <f>G14*H6</f>
        <v>112</v>
      </c>
      <c r="I14" s="62">
        <f t="shared" si="1"/>
        <v>327</v>
      </c>
      <c r="J14" s="34"/>
      <c r="K14" s="62">
        <f t="shared" si="2"/>
        <v>327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>
        <v>160084</v>
      </c>
      <c r="F15" s="61">
        <v>282</v>
      </c>
      <c r="G15" s="56">
        <v>4</v>
      </c>
      <c r="H15" s="34">
        <f>G15*H6</f>
        <v>112</v>
      </c>
      <c r="I15" s="62">
        <f t="shared" si="1"/>
        <v>394</v>
      </c>
      <c r="J15" s="34"/>
      <c r="K15" s="62">
        <f t="shared" si="2"/>
        <v>394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>
        <v>133293</v>
      </c>
      <c r="F16" s="61">
        <v>21</v>
      </c>
      <c r="G16" s="56">
        <v>4</v>
      </c>
      <c r="H16" s="34">
        <f>G16*H6</f>
        <v>112</v>
      </c>
      <c r="I16" s="62">
        <f t="shared" si="1"/>
        <v>133</v>
      </c>
      <c r="J16" s="34"/>
      <c r="K16" s="62">
        <f t="shared" si="2"/>
        <v>133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>
        <v>162890</v>
      </c>
      <c r="F17" s="61">
        <v>17</v>
      </c>
      <c r="G17" s="56">
        <v>4</v>
      </c>
      <c r="H17" s="34">
        <f>G17*H6</f>
        <v>112</v>
      </c>
      <c r="I17" s="62">
        <f t="shared" si="1"/>
        <v>129</v>
      </c>
      <c r="J17" s="34"/>
      <c r="K17" s="62">
        <f t="shared" si="2"/>
        <v>129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>
        <v>25524</v>
      </c>
      <c r="F18" s="61">
        <v>15</v>
      </c>
      <c r="G18" s="56">
        <v>4</v>
      </c>
      <c r="H18" s="34">
        <f>G18*H6</f>
        <v>112</v>
      </c>
      <c r="I18" s="62">
        <f t="shared" si="1"/>
        <v>127</v>
      </c>
      <c r="J18" s="34"/>
      <c r="K18" s="62">
        <f t="shared" si="2"/>
        <v>127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ref="K19:K21" si="3">SUM(I19,J19)</f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>
        <v>33215</v>
      </c>
      <c r="F20" s="61">
        <v>80</v>
      </c>
      <c r="G20" s="56">
        <v>4</v>
      </c>
      <c r="H20" s="34">
        <f>G20*H6</f>
        <v>112</v>
      </c>
      <c r="I20" s="62">
        <f t="shared" si="1"/>
        <v>192</v>
      </c>
      <c r="J20" s="34"/>
      <c r="K20" s="62">
        <f t="shared" si="3"/>
        <v>192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>
        <v>14465</v>
      </c>
      <c r="F21" s="61">
        <v>17</v>
      </c>
      <c r="G21" s="56">
        <v>4</v>
      </c>
      <c r="H21" s="34">
        <f>G21*H6</f>
        <v>112</v>
      </c>
      <c r="I21" s="62">
        <f t="shared" si="1"/>
        <v>129</v>
      </c>
      <c r="J21" s="34"/>
      <c r="K21" s="62">
        <f t="shared" si="3"/>
        <v>129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>
        <v>238959</v>
      </c>
      <c r="F22" s="61">
        <v>15</v>
      </c>
      <c r="G22" s="56">
        <v>4</v>
      </c>
      <c r="H22" s="34">
        <f>G22*H6</f>
        <v>112</v>
      </c>
      <c r="I22" s="62">
        <f t="shared" si="1"/>
        <v>127</v>
      </c>
      <c r="J22" s="34"/>
      <c r="K22" s="62">
        <f t="shared" si="2"/>
        <v>127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306909</v>
      </c>
      <c r="F23" s="61">
        <v>15</v>
      </c>
      <c r="G23" s="56">
        <v>4</v>
      </c>
      <c r="H23" s="34">
        <f>G23*H6</f>
        <v>112</v>
      </c>
      <c r="I23" s="62">
        <f t="shared" si="1"/>
        <v>127</v>
      </c>
      <c r="J23" s="34"/>
      <c r="K23" s="62">
        <f t="shared" si="2"/>
        <v>127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>
        <v>262377</v>
      </c>
      <c r="F24" s="61">
        <v>42</v>
      </c>
      <c r="G24" s="56">
        <v>4</v>
      </c>
      <c r="H24" s="34">
        <f>G24*H6</f>
        <v>112</v>
      </c>
      <c r="I24" s="62">
        <f t="shared" si="1"/>
        <v>154</v>
      </c>
      <c r="J24" s="34"/>
      <c r="K24" s="62">
        <f t="shared" si="2"/>
        <v>154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>
        <v>231622</v>
      </c>
      <c r="F25" s="61">
        <v>490</v>
      </c>
      <c r="G25" s="56">
        <v>4</v>
      </c>
      <c r="H25" s="34">
        <f>G25*H6</f>
        <v>112</v>
      </c>
      <c r="I25" s="62">
        <f t="shared" si="1"/>
        <v>602</v>
      </c>
      <c r="J25" s="34"/>
      <c r="K25" s="62">
        <f t="shared" si="2"/>
        <v>602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298947</v>
      </c>
      <c r="F26" s="61">
        <v>17</v>
      </c>
      <c r="G26" s="56">
        <v>4</v>
      </c>
      <c r="H26" s="34">
        <f>G26*H6</f>
        <v>112</v>
      </c>
      <c r="I26" s="62">
        <f t="shared" si="1"/>
        <v>129</v>
      </c>
      <c r="J26" s="34"/>
      <c r="K26" s="62">
        <f t="shared" si="2"/>
        <v>129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>
        <v>194770</v>
      </c>
      <c r="F27" s="61">
        <v>17</v>
      </c>
      <c r="G27" s="56">
        <v>4</v>
      </c>
      <c r="H27" s="34">
        <f>G27*H6</f>
        <v>112</v>
      </c>
      <c r="I27" s="62">
        <f t="shared" si="1"/>
        <v>129</v>
      </c>
      <c r="J27" s="34"/>
      <c r="K27" s="62">
        <f t="shared" si="2"/>
        <v>129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>
        <v>194771</v>
      </c>
      <c r="F28" s="61">
        <v>17</v>
      </c>
      <c r="G28" s="56">
        <v>4</v>
      </c>
      <c r="H28" s="34">
        <f>G28*H6</f>
        <v>112</v>
      </c>
      <c r="I28" s="62">
        <f t="shared" si="1"/>
        <v>129</v>
      </c>
      <c r="J28" s="34"/>
      <c r="K28" s="62">
        <f t="shared" si="2"/>
        <v>129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202922</v>
      </c>
      <c r="F29" s="61">
        <v>550</v>
      </c>
      <c r="G29" s="56">
        <v>4</v>
      </c>
      <c r="H29" s="34">
        <f>G29*H6</f>
        <v>112</v>
      </c>
      <c r="I29" s="62">
        <f t="shared" si="1"/>
        <v>662</v>
      </c>
      <c r="J29" s="34"/>
      <c r="K29" s="62">
        <f t="shared" si="2"/>
        <v>662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>
        <v>52255</v>
      </c>
      <c r="F30" s="61">
        <v>135</v>
      </c>
      <c r="G30" s="56">
        <v>4</v>
      </c>
      <c r="H30" s="34">
        <f>G30*H6</f>
        <v>112</v>
      </c>
      <c r="I30" s="62">
        <f t="shared" si="1"/>
        <v>247</v>
      </c>
      <c r="J30" s="34"/>
      <c r="K30" s="62">
        <f t="shared" si="2"/>
        <v>247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196413</v>
      </c>
      <c r="F31" s="61">
        <v>24</v>
      </c>
      <c r="G31" s="56">
        <v>4</v>
      </c>
      <c r="H31" s="34">
        <f>G31*H6</f>
        <v>112</v>
      </c>
      <c r="I31" s="62">
        <f t="shared" si="1"/>
        <v>136</v>
      </c>
      <c r="J31" s="34"/>
      <c r="K31" s="62">
        <f t="shared" si="2"/>
        <v>136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>
        <v>209601</v>
      </c>
      <c r="F32" s="61">
        <v>225</v>
      </c>
      <c r="G32" s="56">
        <v>4</v>
      </c>
      <c r="H32" s="34">
        <f>G32*H6</f>
        <v>112</v>
      </c>
      <c r="I32" s="62">
        <f t="shared" si="1"/>
        <v>337</v>
      </c>
      <c r="J32" s="34"/>
      <c r="K32" s="62">
        <f t="shared" si="2"/>
        <v>337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225996</v>
      </c>
      <c r="F33" s="61">
        <v>1235</v>
      </c>
      <c r="G33" s="56">
        <v>4</v>
      </c>
      <c r="H33" s="34">
        <f>G33*H6</f>
        <v>112</v>
      </c>
      <c r="I33" s="62">
        <f t="shared" si="1"/>
        <v>1347</v>
      </c>
      <c r="J33" s="34"/>
      <c r="K33" s="62">
        <f t="shared" si="2"/>
        <v>1347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>
        <v>122284</v>
      </c>
      <c r="F34" s="61">
        <v>1240</v>
      </c>
      <c r="G34" s="56">
        <v>8</v>
      </c>
      <c r="H34" s="34">
        <f>G34*H6</f>
        <v>224</v>
      </c>
      <c r="I34" s="62">
        <f t="shared" si="1"/>
        <v>1464</v>
      </c>
      <c r="J34" s="34"/>
      <c r="K34" s="62">
        <f t="shared" si="2"/>
        <v>1464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>
        <v>121913</v>
      </c>
      <c r="F35" s="61">
        <v>137</v>
      </c>
      <c r="G35" s="56">
        <v>4</v>
      </c>
      <c r="H35" s="34">
        <f>G35*H6</f>
        <v>112</v>
      </c>
      <c r="I35" s="62">
        <f t="shared" si="1"/>
        <v>249</v>
      </c>
      <c r="J35" s="34"/>
      <c r="K35" s="62">
        <f t="shared" si="2"/>
        <v>249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>
        <v>119451</v>
      </c>
      <c r="F36" s="61">
        <v>130</v>
      </c>
      <c r="G36" s="56">
        <v>8</v>
      </c>
      <c r="H36" s="34">
        <f>G36*H6</f>
        <v>224</v>
      </c>
      <c r="I36" s="62">
        <f t="shared" si="1"/>
        <v>354</v>
      </c>
      <c r="J36" s="34"/>
      <c r="K36" s="62">
        <f t="shared" si="2"/>
        <v>354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/>
      <c r="F37" s="61"/>
      <c r="G37" s="56"/>
      <c r="H37" s="34">
        <f>G37*H6</f>
        <v>0</v>
      </c>
      <c r="I37" s="62">
        <f t="shared" si="1"/>
        <v>0</v>
      </c>
      <c r="J37" s="34"/>
      <c r="K37" s="62">
        <f t="shared" si="2"/>
        <v>0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83760</v>
      </c>
      <c r="F38" s="61">
        <v>17</v>
      </c>
      <c r="G38" s="56">
        <v>4</v>
      </c>
      <c r="H38" s="34">
        <f>G38*H6</f>
        <v>112</v>
      </c>
      <c r="I38" s="62">
        <f t="shared" si="1"/>
        <v>129</v>
      </c>
      <c r="J38" s="34"/>
      <c r="K38" s="62">
        <f t="shared" si="2"/>
        <v>129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116395</v>
      </c>
      <c r="F39" s="61">
        <v>35</v>
      </c>
      <c r="G39" s="56">
        <v>4</v>
      </c>
      <c r="H39" s="34">
        <f>G39*H6</f>
        <v>112</v>
      </c>
      <c r="I39" s="62">
        <f t="shared" si="1"/>
        <v>147</v>
      </c>
      <c r="J39" s="34"/>
      <c r="K39" s="62">
        <f t="shared" si="2"/>
        <v>147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80586</v>
      </c>
      <c r="F40" s="61">
        <v>23</v>
      </c>
      <c r="G40" s="56">
        <v>4</v>
      </c>
      <c r="H40" s="34">
        <f>G40*H6</f>
        <v>112</v>
      </c>
      <c r="I40" s="62">
        <f t="shared" si="1"/>
        <v>135</v>
      </c>
      <c r="J40" s="34"/>
      <c r="K40" s="62">
        <f t="shared" si="2"/>
        <v>135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66618</v>
      </c>
      <c r="F41" s="61">
        <v>15</v>
      </c>
      <c r="G41" s="56">
        <v>4</v>
      </c>
      <c r="H41" s="34">
        <f>G41*H6</f>
        <v>112</v>
      </c>
      <c r="I41" s="62">
        <f t="shared" si="1"/>
        <v>127</v>
      </c>
      <c r="J41" s="34"/>
      <c r="K41" s="62">
        <f t="shared" si="2"/>
        <v>127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77612</v>
      </c>
      <c r="F42" s="61">
        <v>15</v>
      </c>
      <c r="G42" s="56">
        <v>4</v>
      </c>
      <c r="H42" s="34">
        <f>G42*H6</f>
        <v>112</v>
      </c>
      <c r="I42" s="62">
        <f t="shared" si="1"/>
        <v>127</v>
      </c>
      <c r="J42" s="34"/>
      <c r="K42" s="62">
        <f t="shared" si="2"/>
        <v>127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69501</v>
      </c>
      <c r="F43" s="61">
        <v>16</v>
      </c>
      <c r="G43" s="56">
        <v>4</v>
      </c>
      <c r="H43" s="34">
        <f>G43*H6</f>
        <v>112</v>
      </c>
      <c r="I43" s="62">
        <f t="shared" si="1"/>
        <v>128</v>
      </c>
      <c r="J43" s="34"/>
      <c r="K43" s="62">
        <f t="shared" si="2"/>
        <v>128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80217</v>
      </c>
      <c r="F44" s="61">
        <v>15</v>
      </c>
      <c r="G44" s="56">
        <v>4</v>
      </c>
      <c r="H44" s="34">
        <f>G44*H6</f>
        <v>112</v>
      </c>
      <c r="I44" s="62">
        <f t="shared" si="1"/>
        <v>127</v>
      </c>
      <c r="J44" s="34"/>
      <c r="K44" s="62">
        <f t="shared" si="2"/>
        <v>127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80713</v>
      </c>
      <c r="F45" s="61">
        <v>17</v>
      </c>
      <c r="G45" s="56">
        <v>4</v>
      </c>
      <c r="H45" s="34">
        <f>G45*H6</f>
        <v>112</v>
      </c>
      <c r="I45" s="62">
        <f t="shared" si="1"/>
        <v>129</v>
      </c>
      <c r="J45" s="34"/>
      <c r="K45" s="62">
        <f t="shared" si="2"/>
        <v>129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/>
      <c r="F46" s="61"/>
      <c r="G46" s="56"/>
      <c r="H46" s="34">
        <f>G46*H6</f>
        <v>0</v>
      </c>
      <c r="I46" s="62">
        <f t="shared" si="1"/>
        <v>0</v>
      </c>
      <c r="J46" s="34"/>
      <c r="K46" s="62">
        <f t="shared" si="2"/>
        <v>0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/>
      <c r="F47" s="61"/>
      <c r="G47" s="56"/>
      <c r="H47" s="34">
        <f>G47*H6</f>
        <v>0</v>
      </c>
      <c r="I47" s="62">
        <f t="shared" si="1"/>
        <v>0</v>
      </c>
      <c r="J47" s="34"/>
      <c r="K47" s="62">
        <f t="shared" si="2"/>
        <v>0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/>
      <c r="F48" s="61"/>
      <c r="G48" s="56"/>
      <c r="H48" s="34">
        <f>G48*H6</f>
        <v>0</v>
      </c>
      <c r="I48" s="62">
        <f t="shared" si="1"/>
        <v>0</v>
      </c>
      <c r="J48" s="34"/>
      <c r="K48" s="62">
        <f t="shared" si="2"/>
        <v>0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>
        <v>12440</v>
      </c>
      <c r="F49" s="61">
        <v>20</v>
      </c>
      <c r="G49" s="56">
        <v>4</v>
      </c>
      <c r="H49" s="34">
        <f>G49*H6</f>
        <v>112</v>
      </c>
      <c r="I49" s="62">
        <f t="shared" si="1"/>
        <v>132</v>
      </c>
      <c r="J49" s="34"/>
      <c r="K49" s="62">
        <f t="shared" si="2"/>
        <v>132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/>
      <c r="F50" s="61"/>
      <c r="G50" s="56"/>
      <c r="H50" s="34">
        <f>G50*H6</f>
        <v>0</v>
      </c>
      <c r="I50" s="62">
        <f t="shared" si="1"/>
        <v>0</v>
      </c>
      <c r="J50" s="34"/>
      <c r="K50" s="62">
        <f t="shared" si="2"/>
        <v>0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/>
      <c r="F51" s="2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>
        <v>61823</v>
      </c>
      <c r="F53" s="67">
        <v>45</v>
      </c>
      <c r="G53" s="65">
        <v>4</v>
      </c>
      <c r="H53" s="34">
        <f>G53*H6</f>
        <v>112</v>
      </c>
      <c r="I53" s="62">
        <f t="shared" si="1"/>
        <v>157</v>
      </c>
      <c r="J53" s="34"/>
      <c r="K53" s="62">
        <f t="shared" si="2"/>
        <v>157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>
        <v>51914</v>
      </c>
      <c r="F54" s="67">
        <v>15</v>
      </c>
      <c r="G54" s="65">
        <v>4</v>
      </c>
      <c r="H54" s="34">
        <f>G54*H6</f>
        <v>112</v>
      </c>
      <c r="I54" s="62">
        <f t="shared" si="1"/>
        <v>127</v>
      </c>
      <c r="J54" s="34"/>
      <c r="K54" s="62">
        <f t="shared" si="2"/>
        <v>127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4">SUM(F8:F54)</f>
        <v>5380</v>
      </c>
      <c r="G55" s="76">
        <f t="shared" si="4"/>
        <v>164</v>
      </c>
      <c r="H55" s="68">
        <f t="shared" si="4"/>
        <v>4592</v>
      </c>
      <c r="I55" s="68">
        <f t="shared" si="4"/>
        <v>9972</v>
      </c>
      <c r="J55" s="68">
        <f t="shared" si="4"/>
        <v>0</v>
      </c>
      <c r="K55" s="68">
        <f t="shared" si="4"/>
        <v>9972</v>
      </c>
      <c r="L55" s="68">
        <f t="shared" si="4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54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8" width="10.75" customWidth="1"/>
    <col min="9" max="9" width="11.12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15</v>
      </c>
      <c r="L2" s="41">
        <f>July!L2</f>
        <v>2020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F54</f>
        <v>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/>
      <c r="F8" s="57"/>
      <c r="G8" s="55"/>
      <c r="H8" s="34">
        <f>G8*H6</f>
        <v>0</v>
      </c>
      <c r="I8" s="34">
        <f t="shared" ref="I8:I54" si="1">SUM(F8,H8)</f>
        <v>0</v>
      </c>
      <c r="J8" s="34"/>
      <c r="K8" s="34">
        <f t="shared" ref="K8:K54" si="2">SUM(I8,J8)</f>
        <v>0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/>
      <c r="F9" s="57"/>
      <c r="G9" s="55"/>
      <c r="H9" s="34">
        <f>G9*H6</f>
        <v>0</v>
      </c>
      <c r="I9" s="34">
        <f t="shared" si="1"/>
        <v>0</v>
      </c>
      <c r="J9" s="34"/>
      <c r="K9" s="34">
        <f t="shared" si="2"/>
        <v>0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>
        <v>28088</v>
      </c>
      <c r="F10" s="57">
        <v>17</v>
      </c>
      <c r="G10" s="55">
        <v>4</v>
      </c>
      <c r="H10" s="34">
        <f>G10*H6</f>
        <v>112</v>
      </c>
      <c r="I10" s="34">
        <f t="shared" si="1"/>
        <v>129</v>
      </c>
      <c r="J10" s="58"/>
      <c r="K10" s="34">
        <f t="shared" si="2"/>
        <v>129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/>
      <c r="F11" s="57"/>
      <c r="G11" s="55"/>
      <c r="H11" s="34">
        <f>G11*H6</f>
        <v>0</v>
      </c>
      <c r="I11" s="34">
        <f t="shared" si="1"/>
        <v>0</v>
      </c>
      <c r="J11" s="58"/>
      <c r="K11" s="34">
        <f t="shared" si="2"/>
        <v>0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3328</v>
      </c>
      <c r="F12" s="60">
        <v>16</v>
      </c>
      <c r="G12" s="59">
        <v>4</v>
      </c>
      <c r="H12" s="34">
        <f>G12*H6</f>
        <v>112</v>
      </c>
      <c r="I12" s="34">
        <f t="shared" si="1"/>
        <v>128</v>
      </c>
      <c r="J12" s="58"/>
      <c r="K12" s="34">
        <f t="shared" si="2"/>
        <v>128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/>
      <c r="F13" s="61"/>
      <c r="G13" s="56"/>
      <c r="H13" s="34">
        <f>G13*H6</f>
        <v>0</v>
      </c>
      <c r="I13" s="62">
        <f t="shared" si="1"/>
        <v>0</v>
      </c>
      <c r="J13" s="34"/>
      <c r="K13" s="62">
        <f t="shared" si="2"/>
        <v>0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>
        <v>174777</v>
      </c>
      <c r="F14" s="61">
        <v>15</v>
      </c>
      <c r="G14" s="56">
        <v>4</v>
      </c>
      <c r="H14" s="34">
        <f>G14*H6</f>
        <v>112</v>
      </c>
      <c r="I14" s="62">
        <f t="shared" si="1"/>
        <v>127</v>
      </c>
      <c r="J14" s="34"/>
      <c r="K14" s="62">
        <f t="shared" si="2"/>
        <v>127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>
        <v>160550</v>
      </c>
      <c r="F15" s="61">
        <v>17</v>
      </c>
      <c r="G15" s="56">
        <v>4</v>
      </c>
      <c r="H15" s="34">
        <f>G15*H6</f>
        <v>112</v>
      </c>
      <c r="I15" s="62">
        <f t="shared" si="1"/>
        <v>129</v>
      </c>
      <c r="J15" s="34"/>
      <c r="K15" s="62">
        <f t="shared" si="2"/>
        <v>129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/>
      <c r="F16" s="61"/>
      <c r="G16" s="56"/>
      <c r="H16" s="34">
        <f>G16*H6</f>
        <v>0</v>
      </c>
      <c r="I16" s="62">
        <f t="shared" si="1"/>
        <v>0</v>
      </c>
      <c r="J16" s="34"/>
      <c r="K16" s="62">
        <f t="shared" si="2"/>
        <v>0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>
        <v>162890</v>
      </c>
      <c r="F17" s="61">
        <v>15</v>
      </c>
      <c r="G17" s="56">
        <v>4</v>
      </c>
      <c r="H17" s="34">
        <f>G17*H6</f>
        <v>112</v>
      </c>
      <c r="I17" s="62">
        <f t="shared" si="1"/>
        <v>127</v>
      </c>
      <c r="J17" s="34"/>
      <c r="K17" s="62">
        <f t="shared" si="2"/>
        <v>127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>
        <v>25527</v>
      </c>
      <c r="F18" s="61">
        <v>17</v>
      </c>
      <c r="G18" s="56">
        <v>4</v>
      </c>
      <c r="H18" s="34">
        <f>G18*H6</f>
        <v>112</v>
      </c>
      <c r="I18" s="62">
        <f t="shared" si="1"/>
        <v>129</v>
      </c>
      <c r="J18" s="34"/>
      <c r="K18" s="62">
        <f t="shared" si="2"/>
        <v>129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>
        <v>33215</v>
      </c>
      <c r="F20" s="61">
        <v>15</v>
      </c>
      <c r="G20" s="56">
        <v>4</v>
      </c>
      <c r="H20" s="34">
        <f>G20*H6</f>
        <v>112</v>
      </c>
      <c r="I20" s="62">
        <f t="shared" si="1"/>
        <v>127</v>
      </c>
      <c r="J20" s="34"/>
      <c r="K20" s="62">
        <f t="shared" si="2"/>
        <v>127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>
        <v>14472</v>
      </c>
      <c r="F21" s="61">
        <v>15</v>
      </c>
      <c r="G21" s="56">
        <v>4</v>
      </c>
      <c r="H21" s="34">
        <f>G21*H6</f>
        <v>112</v>
      </c>
      <c r="I21" s="62">
        <f t="shared" si="1"/>
        <v>127</v>
      </c>
      <c r="J21" s="34"/>
      <c r="K21" s="62">
        <f t="shared" si="2"/>
        <v>127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>
        <v>239154</v>
      </c>
      <c r="F22" s="61">
        <v>16</v>
      </c>
      <c r="G22" s="56">
        <v>4</v>
      </c>
      <c r="H22" s="34">
        <f>G22*H6</f>
        <v>112</v>
      </c>
      <c r="I22" s="62">
        <f t="shared" si="1"/>
        <v>128</v>
      </c>
      <c r="J22" s="34"/>
      <c r="K22" s="62">
        <f t="shared" si="2"/>
        <v>128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306910</v>
      </c>
      <c r="F23" s="61">
        <v>16</v>
      </c>
      <c r="G23" s="56">
        <v>4</v>
      </c>
      <c r="H23" s="34">
        <f>G23*H6</f>
        <v>112</v>
      </c>
      <c r="I23" s="62">
        <f t="shared" si="1"/>
        <v>128</v>
      </c>
      <c r="J23" s="34"/>
      <c r="K23" s="62">
        <f t="shared" si="2"/>
        <v>128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>
        <v>263136</v>
      </c>
      <c r="F24" s="61">
        <v>160</v>
      </c>
      <c r="G24" s="56">
        <v>6</v>
      </c>
      <c r="H24" s="34">
        <f>G24*H6</f>
        <v>168</v>
      </c>
      <c r="I24" s="62">
        <f t="shared" si="1"/>
        <v>328</v>
      </c>
      <c r="J24" s="34"/>
      <c r="K24" s="62">
        <f t="shared" si="2"/>
        <v>328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>
        <v>231956</v>
      </c>
      <c r="F25" s="61">
        <v>15</v>
      </c>
      <c r="G25" s="56">
        <v>4</v>
      </c>
      <c r="H25" s="34">
        <f>G25*H6</f>
        <v>112</v>
      </c>
      <c r="I25" s="62">
        <f t="shared" si="1"/>
        <v>127</v>
      </c>
      <c r="J25" s="34"/>
      <c r="K25" s="62">
        <f t="shared" si="2"/>
        <v>127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298947</v>
      </c>
      <c r="F26" s="61">
        <v>17</v>
      </c>
      <c r="G26" s="56">
        <v>4</v>
      </c>
      <c r="H26" s="34">
        <f>G26*H6</f>
        <v>112</v>
      </c>
      <c r="I26" s="62">
        <f t="shared" si="1"/>
        <v>129</v>
      </c>
      <c r="J26" s="34"/>
      <c r="K26" s="62">
        <f t="shared" si="2"/>
        <v>129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>
        <v>194921</v>
      </c>
      <c r="F27" s="61">
        <v>17</v>
      </c>
      <c r="G27" s="56">
        <v>4</v>
      </c>
      <c r="H27" s="34">
        <f>G27*H6</f>
        <v>112</v>
      </c>
      <c r="I27" s="62">
        <f t="shared" si="1"/>
        <v>129</v>
      </c>
      <c r="J27" s="34"/>
      <c r="K27" s="62">
        <f t="shared" si="2"/>
        <v>129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>
        <v>203145</v>
      </c>
      <c r="F28" s="61">
        <v>15</v>
      </c>
      <c r="G28" s="56">
        <v>4</v>
      </c>
      <c r="H28" s="34">
        <f>G28*H6</f>
        <v>112</v>
      </c>
      <c r="I28" s="62">
        <f t="shared" si="1"/>
        <v>127</v>
      </c>
      <c r="J28" s="34"/>
      <c r="K28" s="62">
        <f t="shared" si="2"/>
        <v>127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202923</v>
      </c>
      <c r="F29" s="61">
        <v>15</v>
      </c>
      <c r="G29" s="56">
        <v>4</v>
      </c>
      <c r="H29" s="34">
        <f>G29*H6</f>
        <v>112</v>
      </c>
      <c r="I29" s="62">
        <f t="shared" si="1"/>
        <v>127</v>
      </c>
      <c r="J29" s="34"/>
      <c r="K29" s="62">
        <f t="shared" si="2"/>
        <v>127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>
        <v>55345</v>
      </c>
      <c r="F30" s="61">
        <v>437</v>
      </c>
      <c r="G30" s="56">
        <v>6</v>
      </c>
      <c r="H30" s="34">
        <f>G30*H6</f>
        <v>168</v>
      </c>
      <c r="I30" s="62">
        <f t="shared" si="1"/>
        <v>605</v>
      </c>
      <c r="J30" s="34"/>
      <c r="K30" s="62">
        <f t="shared" si="2"/>
        <v>605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196445</v>
      </c>
      <c r="F31" s="61">
        <v>24</v>
      </c>
      <c r="G31" s="56">
        <v>4</v>
      </c>
      <c r="H31" s="34">
        <f>G31*H6</f>
        <v>112</v>
      </c>
      <c r="I31" s="62">
        <f t="shared" si="1"/>
        <v>136</v>
      </c>
      <c r="J31" s="34"/>
      <c r="K31" s="62">
        <f t="shared" si="2"/>
        <v>136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/>
      <c r="F32" s="61"/>
      <c r="G32" s="56"/>
      <c r="H32" s="34">
        <f>G32*H6</f>
        <v>0</v>
      </c>
      <c r="I32" s="62">
        <f t="shared" si="1"/>
        <v>0</v>
      </c>
      <c r="J32" s="34"/>
      <c r="K32" s="62">
        <f t="shared" si="2"/>
        <v>0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225997</v>
      </c>
      <c r="F33" s="61">
        <v>660</v>
      </c>
      <c r="G33" s="56">
        <v>4</v>
      </c>
      <c r="H33" s="34">
        <f>G33*H6</f>
        <v>112</v>
      </c>
      <c r="I33" s="62">
        <f t="shared" si="1"/>
        <v>772</v>
      </c>
      <c r="J33" s="34"/>
      <c r="K33" s="62">
        <f t="shared" si="2"/>
        <v>772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/>
      <c r="F34" s="61"/>
      <c r="G34" s="56"/>
      <c r="H34" s="34">
        <f>G34*H6</f>
        <v>0</v>
      </c>
      <c r="I34" s="62">
        <f t="shared" si="1"/>
        <v>0</v>
      </c>
      <c r="J34" s="34"/>
      <c r="K34" s="62">
        <f t="shared" si="2"/>
        <v>0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64">
        <v>123034</v>
      </c>
      <c r="F35" s="61">
        <v>17</v>
      </c>
      <c r="G35" s="56">
        <v>4</v>
      </c>
      <c r="H35" s="34">
        <f>G35*H6</f>
        <v>112</v>
      </c>
      <c r="I35" s="62">
        <f t="shared" si="1"/>
        <v>129</v>
      </c>
      <c r="J35" s="34"/>
      <c r="K35" s="62">
        <f t="shared" si="2"/>
        <v>129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/>
      <c r="F36" s="61"/>
      <c r="G36" s="56"/>
      <c r="H36" s="34">
        <f>G36*H6</f>
        <v>0</v>
      </c>
      <c r="I36" s="62">
        <f t="shared" si="1"/>
        <v>0</v>
      </c>
      <c r="J36" s="34"/>
      <c r="K36" s="62">
        <f t="shared" si="2"/>
        <v>0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/>
      <c r="F37" s="61"/>
      <c r="G37" s="56"/>
      <c r="H37" s="34">
        <f>G37*H6</f>
        <v>0</v>
      </c>
      <c r="I37" s="62">
        <f t="shared" si="1"/>
        <v>0</v>
      </c>
      <c r="J37" s="34"/>
      <c r="K37" s="62">
        <f t="shared" si="2"/>
        <v>0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84744</v>
      </c>
      <c r="F38" s="61">
        <v>165</v>
      </c>
      <c r="G38" s="56">
        <v>4</v>
      </c>
      <c r="H38" s="34">
        <f>G38*H6</f>
        <v>112</v>
      </c>
      <c r="I38" s="62">
        <f t="shared" si="1"/>
        <v>277</v>
      </c>
      <c r="J38" s="34"/>
      <c r="K38" s="62">
        <f t="shared" si="2"/>
        <v>277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117964</v>
      </c>
      <c r="F39" s="61">
        <v>98</v>
      </c>
      <c r="G39" s="56">
        <v>6</v>
      </c>
      <c r="H39" s="34">
        <f>G39*H6</f>
        <v>168</v>
      </c>
      <c r="I39" s="62">
        <f t="shared" si="1"/>
        <v>266</v>
      </c>
      <c r="J39" s="34"/>
      <c r="K39" s="62">
        <f t="shared" si="2"/>
        <v>266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82143</v>
      </c>
      <c r="F40" s="61">
        <v>17</v>
      </c>
      <c r="G40" s="56">
        <v>4</v>
      </c>
      <c r="H40" s="34">
        <f>G40*H6</f>
        <v>112</v>
      </c>
      <c r="I40" s="62">
        <f t="shared" si="1"/>
        <v>129</v>
      </c>
      <c r="J40" s="34"/>
      <c r="K40" s="62">
        <f t="shared" si="2"/>
        <v>129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67780</v>
      </c>
      <c r="F41" s="61">
        <v>17</v>
      </c>
      <c r="G41" s="56">
        <v>4</v>
      </c>
      <c r="H41" s="34">
        <f>G41*H6</f>
        <v>112</v>
      </c>
      <c r="I41" s="62">
        <f t="shared" si="1"/>
        <v>129</v>
      </c>
      <c r="J41" s="34"/>
      <c r="K41" s="62">
        <f t="shared" si="2"/>
        <v>129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77669</v>
      </c>
      <c r="F42" s="61">
        <v>18</v>
      </c>
      <c r="G42" s="56">
        <v>4</v>
      </c>
      <c r="H42" s="34">
        <f>G42*H6</f>
        <v>112</v>
      </c>
      <c r="I42" s="62">
        <f t="shared" si="1"/>
        <v>130</v>
      </c>
      <c r="J42" s="34"/>
      <c r="K42" s="62">
        <f t="shared" si="2"/>
        <v>130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71185</v>
      </c>
      <c r="F43" s="61">
        <v>100</v>
      </c>
      <c r="G43" s="56">
        <v>6</v>
      </c>
      <c r="H43" s="34">
        <f>G43*H6</f>
        <v>168</v>
      </c>
      <c r="I43" s="62">
        <f t="shared" si="1"/>
        <v>268</v>
      </c>
      <c r="J43" s="34"/>
      <c r="K43" s="62">
        <f t="shared" si="2"/>
        <v>268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80930</v>
      </c>
      <c r="F44" s="61">
        <v>117</v>
      </c>
      <c r="G44" s="56">
        <v>4</v>
      </c>
      <c r="H44" s="34">
        <f>G44*H6</f>
        <v>112</v>
      </c>
      <c r="I44" s="62">
        <f t="shared" si="1"/>
        <v>229</v>
      </c>
      <c r="J44" s="34"/>
      <c r="K44" s="62">
        <f t="shared" si="2"/>
        <v>229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82204</v>
      </c>
      <c r="F45" s="61">
        <v>98</v>
      </c>
      <c r="G45" s="56">
        <v>6</v>
      </c>
      <c r="H45" s="34">
        <f>G45*H6</f>
        <v>168</v>
      </c>
      <c r="I45" s="62">
        <f t="shared" si="1"/>
        <v>266</v>
      </c>
      <c r="J45" s="34"/>
      <c r="K45" s="62">
        <f t="shared" si="2"/>
        <v>266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/>
      <c r="F46" s="61"/>
      <c r="G46" s="56"/>
      <c r="H46" s="34">
        <f>G46*H6</f>
        <v>0</v>
      </c>
      <c r="I46" s="62">
        <f t="shared" si="1"/>
        <v>0</v>
      </c>
      <c r="J46" s="34"/>
      <c r="K46" s="62">
        <f t="shared" si="2"/>
        <v>0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/>
      <c r="F47" s="61"/>
      <c r="G47" s="56"/>
      <c r="H47" s="34">
        <f>G47*H6</f>
        <v>0</v>
      </c>
      <c r="I47" s="62">
        <f t="shared" si="1"/>
        <v>0</v>
      </c>
      <c r="J47" s="34"/>
      <c r="K47" s="62">
        <f t="shared" si="2"/>
        <v>0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/>
      <c r="F48" s="61"/>
      <c r="G48" s="56"/>
      <c r="H48" s="34">
        <f>G48*H6</f>
        <v>0</v>
      </c>
      <c r="I48" s="62">
        <f t="shared" si="1"/>
        <v>0</v>
      </c>
      <c r="J48" s="34"/>
      <c r="K48" s="62">
        <f t="shared" si="2"/>
        <v>0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/>
      <c r="F49" s="61"/>
      <c r="G49" s="56"/>
      <c r="H49" s="34">
        <f>G49*H6</f>
        <v>0</v>
      </c>
      <c r="I49" s="62">
        <f t="shared" si="1"/>
        <v>0</v>
      </c>
      <c r="J49" s="34"/>
      <c r="K49" s="62">
        <f t="shared" si="2"/>
        <v>0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/>
      <c r="F50" s="61"/>
      <c r="G50" s="56"/>
      <c r="H50" s="34">
        <f>G50*H6</f>
        <v>0</v>
      </c>
      <c r="I50" s="62">
        <f t="shared" si="1"/>
        <v>0</v>
      </c>
      <c r="J50" s="34"/>
      <c r="K50" s="62">
        <f t="shared" si="2"/>
        <v>0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/>
      <c r="F51" s="2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/>
      <c r="F54" s="67"/>
      <c r="G54" s="65"/>
      <c r="H54" s="34">
        <f>G54*H6</f>
        <v>0</v>
      </c>
      <c r="I54" s="62">
        <f t="shared" si="1"/>
        <v>0</v>
      </c>
      <c r="J54" s="34"/>
      <c r="K54" s="62">
        <f t="shared" si="2"/>
        <v>0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2166</v>
      </c>
      <c r="G55" s="76">
        <f t="shared" si="3"/>
        <v>122</v>
      </c>
      <c r="H55" s="68">
        <f t="shared" si="3"/>
        <v>3416</v>
      </c>
      <c r="I55" s="68">
        <f t="shared" si="3"/>
        <v>5582</v>
      </c>
      <c r="J55" s="68">
        <f t="shared" si="3"/>
        <v>0</v>
      </c>
      <c r="K55" s="68">
        <f t="shared" si="3"/>
        <v>5582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selection activeCell="B8" sqref="B8:B54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9" width="10.7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16</v>
      </c>
      <c r="L2" s="41">
        <f>July!L2</f>
        <v>2020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F54</f>
        <v>15</v>
      </c>
      <c r="G4" s="43">
        <f t="shared" si="0"/>
        <v>4</v>
      </c>
      <c r="H4" s="43">
        <f t="shared" si="0"/>
        <v>112</v>
      </c>
      <c r="I4" s="43">
        <f t="shared" si="0"/>
        <v>127</v>
      </c>
      <c r="J4" s="43">
        <f t="shared" si="0"/>
        <v>0</v>
      </c>
      <c r="K4" s="43">
        <f t="shared" si="0"/>
        <v>127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74" t="s">
        <v>4</v>
      </c>
      <c r="H7" s="74" t="s">
        <v>5</v>
      </c>
      <c r="I7" s="74" t="s">
        <v>7</v>
      </c>
      <c r="J7" s="75" t="s">
        <v>6</v>
      </c>
      <c r="K7" s="74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>
        <v>36299</v>
      </c>
      <c r="F8" s="57">
        <v>23</v>
      </c>
      <c r="G8" s="55">
        <v>4</v>
      </c>
      <c r="H8" s="34">
        <f>G8*H6</f>
        <v>112</v>
      </c>
      <c r="I8" s="34">
        <f t="shared" ref="I8:I54" si="1">SUM(F8,H8)</f>
        <v>135</v>
      </c>
      <c r="J8" s="34"/>
      <c r="K8" s="34">
        <f t="shared" ref="K8:K54" si="2">SUM(I8,J8)</f>
        <v>135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>
        <v>47769</v>
      </c>
      <c r="F9" s="57">
        <v>16</v>
      </c>
      <c r="G9" s="55">
        <v>4</v>
      </c>
      <c r="H9" s="34">
        <f>G9*H6</f>
        <v>112</v>
      </c>
      <c r="I9" s="34">
        <f t="shared" si="1"/>
        <v>128</v>
      </c>
      <c r="J9" s="34"/>
      <c r="K9" s="34">
        <f t="shared" si="2"/>
        <v>128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>
        <v>29568</v>
      </c>
      <c r="F10" s="57">
        <v>17</v>
      </c>
      <c r="G10" s="55">
        <v>4</v>
      </c>
      <c r="H10" s="34">
        <f>G10*H6</f>
        <v>112</v>
      </c>
      <c r="I10" s="34">
        <f t="shared" si="1"/>
        <v>129</v>
      </c>
      <c r="J10" s="58"/>
      <c r="K10" s="34">
        <f t="shared" si="2"/>
        <v>129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>
        <v>28053</v>
      </c>
      <c r="F11" s="57">
        <v>20</v>
      </c>
      <c r="G11" s="55">
        <v>4</v>
      </c>
      <c r="H11" s="34">
        <f>G11*H6</f>
        <v>112</v>
      </c>
      <c r="I11" s="34">
        <f t="shared" si="1"/>
        <v>132</v>
      </c>
      <c r="J11" s="58"/>
      <c r="K11" s="34">
        <f t="shared" si="2"/>
        <v>132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4648</v>
      </c>
      <c r="F12" s="60">
        <v>17</v>
      </c>
      <c r="G12" s="59">
        <v>4</v>
      </c>
      <c r="H12" s="34">
        <f>G12*H6</f>
        <v>112</v>
      </c>
      <c r="I12" s="34">
        <f t="shared" si="1"/>
        <v>129</v>
      </c>
      <c r="J12" s="58"/>
      <c r="K12" s="34">
        <f t="shared" si="2"/>
        <v>129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64">
        <v>152165</v>
      </c>
      <c r="F13" s="78">
        <v>17</v>
      </c>
      <c r="G13" s="56">
        <v>4</v>
      </c>
      <c r="H13" s="34">
        <f>G13*H6</f>
        <v>112</v>
      </c>
      <c r="I13" s="62">
        <f t="shared" si="1"/>
        <v>129</v>
      </c>
      <c r="J13" s="34"/>
      <c r="K13" s="62">
        <f t="shared" si="2"/>
        <v>129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64">
        <v>175139</v>
      </c>
      <c r="F14" s="78">
        <v>15</v>
      </c>
      <c r="G14" s="56">
        <v>4</v>
      </c>
      <c r="H14" s="34">
        <f>G14*H6</f>
        <v>112</v>
      </c>
      <c r="I14" s="62">
        <f t="shared" si="1"/>
        <v>127</v>
      </c>
      <c r="J14" s="34"/>
      <c r="K14" s="62">
        <f t="shared" si="2"/>
        <v>127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64">
        <v>161293</v>
      </c>
      <c r="F15" s="78">
        <v>17</v>
      </c>
      <c r="G15" s="56">
        <v>4</v>
      </c>
      <c r="H15" s="34">
        <f>G15*H6</f>
        <v>112</v>
      </c>
      <c r="I15" s="62">
        <f t="shared" si="1"/>
        <v>129</v>
      </c>
      <c r="J15" s="34"/>
      <c r="K15" s="62">
        <f t="shared" si="2"/>
        <v>129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64">
        <v>133455</v>
      </c>
      <c r="F16" s="78">
        <v>33</v>
      </c>
      <c r="G16" s="56">
        <v>4</v>
      </c>
      <c r="H16" s="34">
        <f>G16*H6</f>
        <v>112</v>
      </c>
      <c r="I16" s="62">
        <f t="shared" si="1"/>
        <v>145</v>
      </c>
      <c r="J16" s="34"/>
      <c r="K16" s="62">
        <f t="shared" si="2"/>
        <v>145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64"/>
      <c r="F17" s="78"/>
      <c r="G17" s="56"/>
      <c r="H17" s="34">
        <f>G17*H6</f>
        <v>0</v>
      </c>
      <c r="I17" s="62">
        <f t="shared" si="1"/>
        <v>0</v>
      </c>
      <c r="J17" s="34"/>
      <c r="K17" s="62">
        <f t="shared" si="2"/>
        <v>0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64"/>
      <c r="F18" s="78"/>
      <c r="G18" s="56"/>
      <c r="H18" s="34">
        <f>G18*H6</f>
        <v>0</v>
      </c>
      <c r="I18" s="62">
        <f t="shared" si="1"/>
        <v>0</v>
      </c>
      <c r="J18" s="34"/>
      <c r="K18" s="62">
        <f t="shared" si="2"/>
        <v>0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64"/>
      <c r="F19" s="78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64">
        <v>33219</v>
      </c>
      <c r="F20" s="78">
        <v>15</v>
      </c>
      <c r="G20" s="56">
        <v>4</v>
      </c>
      <c r="H20" s="34">
        <f>G20*H6</f>
        <v>112</v>
      </c>
      <c r="I20" s="62">
        <f t="shared" si="1"/>
        <v>127</v>
      </c>
      <c r="J20" s="34"/>
      <c r="K20" s="62">
        <f t="shared" si="2"/>
        <v>127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64">
        <v>14475</v>
      </c>
      <c r="F21" s="78">
        <v>15</v>
      </c>
      <c r="G21" s="56">
        <v>4</v>
      </c>
      <c r="H21" s="34">
        <f>G21*H6</f>
        <v>112</v>
      </c>
      <c r="I21" s="62">
        <f t="shared" si="1"/>
        <v>127</v>
      </c>
      <c r="J21" s="34"/>
      <c r="K21" s="62">
        <f t="shared" si="2"/>
        <v>127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64">
        <v>239162</v>
      </c>
      <c r="F22" s="78">
        <v>24</v>
      </c>
      <c r="G22" s="56">
        <v>4</v>
      </c>
      <c r="H22" s="34">
        <f>G22*H6</f>
        <v>112</v>
      </c>
      <c r="I22" s="62">
        <f t="shared" si="1"/>
        <v>136</v>
      </c>
      <c r="J22" s="34"/>
      <c r="K22" s="62">
        <f t="shared" si="2"/>
        <v>136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306913</v>
      </c>
      <c r="F23" s="78">
        <v>17</v>
      </c>
      <c r="G23" s="56">
        <v>4</v>
      </c>
      <c r="H23" s="34">
        <f>G23*H6</f>
        <v>112</v>
      </c>
      <c r="I23" s="62">
        <f t="shared" si="1"/>
        <v>129</v>
      </c>
      <c r="J23" s="34"/>
      <c r="K23" s="62">
        <f t="shared" si="2"/>
        <v>129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64">
        <v>263342</v>
      </c>
      <c r="F24" s="78">
        <v>17</v>
      </c>
      <c r="G24" s="56">
        <v>4</v>
      </c>
      <c r="H24" s="34">
        <f>G24*H6</f>
        <v>112</v>
      </c>
      <c r="I24" s="62">
        <f t="shared" si="1"/>
        <v>129</v>
      </c>
      <c r="J24" s="34"/>
      <c r="K24" s="62">
        <f t="shared" si="2"/>
        <v>129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64">
        <v>231966</v>
      </c>
      <c r="F25" s="78">
        <v>17</v>
      </c>
      <c r="G25" s="56">
        <v>4</v>
      </c>
      <c r="H25" s="34">
        <f>G25*H6</f>
        <v>112</v>
      </c>
      <c r="I25" s="62">
        <f t="shared" si="1"/>
        <v>129</v>
      </c>
      <c r="J25" s="34"/>
      <c r="K25" s="62">
        <f t="shared" si="2"/>
        <v>129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64">
        <v>298969</v>
      </c>
      <c r="F26" s="78">
        <v>28</v>
      </c>
      <c r="G26" s="56">
        <v>4</v>
      </c>
      <c r="H26" s="34">
        <f>G26*H6</f>
        <v>112</v>
      </c>
      <c r="I26" s="62">
        <f t="shared" si="1"/>
        <v>140</v>
      </c>
      <c r="J26" s="34"/>
      <c r="K26" s="62">
        <f t="shared" si="2"/>
        <v>140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>
        <v>195086</v>
      </c>
      <c r="F27" s="78">
        <v>16</v>
      </c>
      <c r="G27" s="56">
        <v>4</v>
      </c>
      <c r="H27" s="34">
        <f>G27*H6</f>
        <v>112</v>
      </c>
      <c r="I27" s="62">
        <f t="shared" si="1"/>
        <v>128</v>
      </c>
      <c r="J27" s="34"/>
      <c r="K27" s="62">
        <f t="shared" si="2"/>
        <v>128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>
        <v>20314</v>
      </c>
      <c r="F28" s="78">
        <v>15</v>
      </c>
      <c r="G28" s="56">
        <v>4</v>
      </c>
      <c r="H28" s="34">
        <f>G28*H6</f>
        <v>112</v>
      </c>
      <c r="I28" s="62">
        <f t="shared" si="1"/>
        <v>127</v>
      </c>
      <c r="J28" s="34"/>
      <c r="K28" s="62">
        <f t="shared" si="2"/>
        <v>127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64">
        <v>202933</v>
      </c>
      <c r="F29" s="78">
        <v>17</v>
      </c>
      <c r="G29" s="56">
        <v>4</v>
      </c>
      <c r="H29" s="34">
        <f>G29*H6</f>
        <v>112</v>
      </c>
      <c r="I29" s="62">
        <f t="shared" si="1"/>
        <v>129</v>
      </c>
      <c r="J29" s="34"/>
      <c r="K29" s="62">
        <f t="shared" si="2"/>
        <v>129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64">
        <v>55842</v>
      </c>
      <c r="F30" s="78">
        <v>15</v>
      </c>
      <c r="G30" s="56">
        <v>4</v>
      </c>
      <c r="H30" s="34">
        <f>G30*H6</f>
        <v>112</v>
      </c>
      <c r="I30" s="62">
        <f t="shared" si="1"/>
        <v>127</v>
      </c>
      <c r="J30" s="34"/>
      <c r="K30" s="62">
        <f t="shared" si="2"/>
        <v>127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196446</v>
      </c>
      <c r="F31" s="78">
        <v>17</v>
      </c>
      <c r="G31" s="56">
        <v>4</v>
      </c>
      <c r="H31" s="34">
        <f>G31*H6</f>
        <v>112</v>
      </c>
      <c r="I31" s="62">
        <f t="shared" si="1"/>
        <v>129</v>
      </c>
      <c r="J31" s="34"/>
      <c r="K31" s="62">
        <f t="shared" si="2"/>
        <v>129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>
        <v>209603</v>
      </c>
      <c r="F32" s="78">
        <v>15</v>
      </c>
      <c r="G32" s="56">
        <v>4</v>
      </c>
      <c r="H32" s="34">
        <f>G32*H6</f>
        <v>112</v>
      </c>
      <c r="I32" s="62">
        <f t="shared" si="1"/>
        <v>127</v>
      </c>
      <c r="J32" s="34"/>
      <c r="K32" s="62">
        <f t="shared" si="2"/>
        <v>127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225997</v>
      </c>
      <c r="F33" s="78">
        <v>15</v>
      </c>
      <c r="G33" s="56">
        <v>4</v>
      </c>
      <c r="H33" s="34">
        <f>G33*H6</f>
        <v>112</v>
      </c>
      <c r="I33" s="62">
        <f t="shared" si="1"/>
        <v>127</v>
      </c>
      <c r="J33" s="34"/>
      <c r="K33" s="62">
        <f t="shared" si="2"/>
        <v>127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64">
        <v>122432</v>
      </c>
      <c r="F34" s="78">
        <v>32</v>
      </c>
      <c r="G34" s="56">
        <v>4</v>
      </c>
      <c r="H34" s="34">
        <f>G34*H6</f>
        <v>112</v>
      </c>
      <c r="I34" s="62">
        <f t="shared" si="1"/>
        <v>144</v>
      </c>
      <c r="J34" s="34"/>
      <c r="K34" s="62">
        <f t="shared" si="2"/>
        <v>144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64">
        <v>124073</v>
      </c>
      <c r="F35" s="78">
        <v>17</v>
      </c>
      <c r="G35" s="56">
        <v>4</v>
      </c>
      <c r="H35" s="34">
        <f>G35*H6</f>
        <v>112</v>
      </c>
      <c r="I35" s="62">
        <f t="shared" si="1"/>
        <v>129</v>
      </c>
      <c r="J35" s="34"/>
      <c r="K35" s="62">
        <f t="shared" si="2"/>
        <v>129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64">
        <v>120400</v>
      </c>
      <c r="F36" s="78">
        <v>15</v>
      </c>
      <c r="G36" s="56">
        <v>4</v>
      </c>
      <c r="H36" s="34">
        <f>G36*H6</f>
        <v>112</v>
      </c>
      <c r="I36" s="62">
        <f t="shared" si="1"/>
        <v>127</v>
      </c>
      <c r="J36" s="34"/>
      <c r="K36" s="62">
        <f t="shared" si="2"/>
        <v>127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64">
        <v>132445</v>
      </c>
      <c r="F37" s="78">
        <v>17</v>
      </c>
      <c r="G37" s="56">
        <v>4</v>
      </c>
      <c r="H37" s="34">
        <f>G37*H6</f>
        <v>112</v>
      </c>
      <c r="I37" s="62">
        <f t="shared" si="1"/>
        <v>129</v>
      </c>
      <c r="J37" s="34"/>
      <c r="K37" s="62">
        <f t="shared" si="2"/>
        <v>129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64">
        <v>85379</v>
      </c>
      <c r="F38" s="78">
        <v>17</v>
      </c>
      <c r="G38" s="56">
        <v>4</v>
      </c>
      <c r="H38" s="34">
        <f>G38*H6</f>
        <v>112</v>
      </c>
      <c r="I38" s="62">
        <f t="shared" si="1"/>
        <v>129</v>
      </c>
      <c r="J38" s="34"/>
      <c r="K38" s="62">
        <f t="shared" si="2"/>
        <v>129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64">
        <v>118324</v>
      </c>
      <c r="F39" s="78">
        <v>15</v>
      </c>
      <c r="G39" s="56">
        <v>4</v>
      </c>
      <c r="H39" s="34">
        <f>G39*H6</f>
        <v>112</v>
      </c>
      <c r="I39" s="62">
        <f t="shared" si="1"/>
        <v>127</v>
      </c>
      <c r="J39" s="34"/>
      <c r="K39" s="62">
        <f t="shared" si="2"/>
        <v>127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64">
        <v>83670</v>
      </c>
      <c r="F40" s="78">
        <v>17</v>
      </c>
      <c r="G40" s="56">
        <v>4</v>
      </c>
      <c r="H40" s="34">
        <f>G40*H6</f>
        <v>112</v>
      </c>
      <c r="I40" s="62">
        <f t="shared" si="1"/>
        <v>129</v>
      </c>
      <c r="J40" s="34"/>
      <c r="K40" s="62">
        <f t="shared" si="2"/>
        <v>129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64">
        <v>68828</v>
      </c>
      <c r="F41" s="78">
        <v>17</v>
      </c>
      <c r="G41" s="56">
        <v>4</v>
      </c>
      <c r="H41" s="34">
        <f>G41*H6</f>
        <v>112</v>
      </c>
      <c r="I41" s="62">
        <f t="shared" si="1"/>
        <v>129</v>
      </c>
      <c r="J41" s="34"/>
      <c r="K41" s="62">
        <f t="shared" si="2"/>
        <v>129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64">
        <v>78672</v>
      </c>
      <c r="F42" s="78">
        <v>15</v>
      </c>
      <c r="G42" s="56">
        <v>4</v>
      </c>
      <c r="H42" s="34">
        <f>G42*H6</f>
        <v>112</v>
      </c>
      <c r="I42" s="62">
        <f t="shared" si="1"/>
        <v>127</v>
      </c>
      <c r="J42" s="34"/>
      <c r="K42" s="62">
        <f t="shared" si="2"/>
        <v>127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64">
        <v>71334</v>
      </c>
      <c r="F43" s="78">
        <v>23</v>
      </c>
      <c r="G43" s="56">
        <v>4</v>
      </c>
      <c r="H43" s="34">
        <f>G43*H6</f>
        <v>112</v>
      </c>
      <c r="I43" s="62">
        <f t="shared" si="1"/>
        <v>135</v>
      </c>
      <c r="J43" s="34"/>
      <c r="K43" s="62">
        <f t="shared" si="2"/>
        <v>135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64"/>
      <c r="F44" s="78"/>
      <c r="G44" s="56"/>
      <c r="H44" s="34">
        <f>G44*H6</f>
        <v>0</v>
      </c>
      <c r="I44" s="62">
        <f t="shared" si="1"/>
        <v>0</v>
      </c>
      <c r="J44" s="34"/>
      <c r="K44" s="62">
        <f t="shared" si="2"/>
        <v>0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64">
        <v>83641</v>
      </c>
      <c r="F45" s="78">
        <v>150</v>
      </c>
      <c r="G45" s="56">
        <v>8</v>
      </c>
      <c r="H45" s="34">
        <f>G45*H6</f>
        <v>224</v>
      </c>
      <c r="I45" s="62">
        <f t="shared" si="1"/>
        <v>374</v>
      </c>
      <c r="J45" s="34"/>
      <c r="K45" s="62">
        <f t="shared" si="2"/>
        <v>374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64">
        <v>49551</v>
      </c>
      <c r="F46" s="78">
        <v>17</v>
      </c>
      <c r="G46" s="56">
        <v>4</v>
      </c>
      <c r="H46" s="34">
        <f>G46*H6</f>
        <v>112</v>
      </c>
      <c r="I46" s="62">
        <f t="shared" si="1"/>
        <v>129</v>
      </c>
      <c r="J46" s="34"/>
      <c r="K46" s="62">
        <f t="shared" si="2"/>
        <v>129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64">
        <v>41322</v>
      </c>
      <c r="F47" s="78">
        <v>15</v>
      </c>
      <c r="G47" s="56">
        <v>4</v>
      </c>
      <c r="H47" s="34">
        <f>G47*H6</f>
        <v>112</v>
      </c>
      <c r="I47" s="62">
        <f t="shared" si="1"/>
        <v>127</v>
      </c>
      <c r="J47" s="34"/>
      <c r="K47" s="62">
        <f t="shared" si="2"/>
        <v>127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64">
        <v>148729</v>
      </c>
      <c r="F48" s="78">
        <v>17</v>
      </c>
      <c r="G48" s="56">
        <v>4</v>
      </c>
      <c r="H48" s="34">
        <f>G48*H6</f>
        <v>112</v>
      </c>
      <c r="I48" s="62">
        <f t="shared" si="1"/>
        <v>129</v>
      </c>
      <c r="J48" s="34"/>
      <c r="K48" s="62">
        <f t="shared" si="2"/>
        <v>129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64"/>
      <c r="F49" s="78"/>
      <c r="G49" s="56"/>
      <c r="H49" s="34">
        <f>G49*H6</f>
        <v>0</v>
      </c>
      <c r="I49" s="62">
        <f t="shared" si="1"/>
        <v>0</v>
      </c>
      <c r="J49" s="34"/>
      <c r="K49" s="62">
        <f t="shared" si="2"/>
        <v>0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64">
        <v>22611</v>
      </c>
      <c r="F50" s="78">
        <v>15</v>
      </c>
      <c r="G50" s="56">
        <v>4</v>
      </c>
      <c r="H50" s="34">
        <f>G50*H6</f>
        <v>112</v>
      </c>
      <c r="I50" s="62">
        <f t="shared" si="1"/>
        <v>127</v>
      </c>
      <c r="J50" s="34"/>
      <c r="K50" s="62">
        <f t="shared" si="2"/>
        <v>127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56"/>
      <c r="F51" s="5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79"/>
      <c r="F52" s="80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79"/>
      <c r="F53" s="80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79">
        <v>53704</v>
      </c>
      <c r="F54" s="80">
        <v>15</v>
      </c>
      <c r="G54" s="65">
        <v>4</v>
      </c>
      <c r="H54" s="34">
        <f>G54*H6</f>
        <v>112</v>
      </c>
      <c r="I54" s="62">
        <f t="shared" si="1"/>
        <v>127</v>
      </c>
      <c r="J54" s="34"/>
      <c r="K54" s="62">
        <f t="shared" si="2"/>
        <v>127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832</v>
      </c>
      <c r="G55" s="76">
        <f t="shared" si="3"/>
        <v>160</v>
      </c>
      <c r="H55" s="68">
        <f t="shared" si="3"/>
        <v>4480</v>
      </c>
      <c r="I55" s="68">
        <f t="shared" si="3"/>
        <v>5312</v>
      </c>
      <c r="J55" s="68">
        <f t="shared" si="3"/>
        <v>0</v>
      </c>
      <c r="K55" s="68">
        <f t="shared" si="3"/>
        <v>5312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selection activeCell="B8" sqref="B8:B54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8" width="10.75" customWidth="1"/>
    <col min="9" max="9" width="11.12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17</v>
      </c>
      <c r="L2" s="41">
        <v>2021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F54</f>
        <v>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>
        <v>36447</v>
      </c>
      <c r="F8" s="57">
        <v>21</v>
      </c>
      <c r="G8" s="55">
        <v>4</v>
      </c>
      <c r="H8" s="34">
        <f>G8*H6</f>
        <v>112</v>
      </c>
      <c r="I8" s="34">
        <f t="shared" ref="I8:I54" si="1">SUM(F8,H8)</f>
        <v>133</v>
      </c>
      <c r="J8" s="34"/>
      <c r="K8" s="34">
        <f t="shared" ref="K8:K54" si="2">SUM(I8,J8)</f>
        <v>133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>
        <v>48391</v>
      </c>
      <c r="F9" s="57">
        <v>15</v>
      </c>
      <c r="G9" s="55">
        <v>4</v>
      </c>
      <c r="H9" s="34">
        <f>G9*H6</f>
        <v>112</v>
      </c>
      <c r="I9" s="34">
        <f t="shared" si="1"/>
        <v>127</v>
      </c>
      <c r="J9" s="34"/>
      <c r="K9" s="34">
        <f t="shared" si="2"/>
        <v>127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>
        <v>29662</v>
      </c>
      <c r="F10" s="57">
        <v>15</v>
      </c>
      <c r="G10" s="55">
        <v>4</v>
      </c>
      <c r="H10" s="34">
        <f>G10*H6</f>
        <v>112</v>
      </c>
      <c r="I10" s="34">
        <f t="shared" si="1"/>
        <v>127</v>
      </c>
      <c r="J10" s="58"/>
      <c r="K10" s="34">
        <f t="shared" si="2"/>
        <v>127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>
        <v>28122</v>
      </c>
      <c r="F11" s="57">
        <v>17</v>
      </c>
      <c r="G11" s="55">
        <v>4</v>
      </c>
      <c r="H11" s="34">
        <f>G11*H6</f>
        <v>112</v>
      </c>
      <c r="I11" s="34">
        <f t="shared" si="1"/>
        <v>129</v>
      </c>
      <c r="J11" s="58"/>
      <c r="K11" s="34">
        <f t="shared" si="2"/>
        <v>129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4879</v>
      </c>
      <c r="F12" s="60">
        <v>15</v>
      </c>
      <c r="G12" s="59">
        <v>4</v>
      </c>
      <c r="H12" s="34">
        <f>G12*H6</f>
        <v>112</v>
      </c>
      <c r="I12" s="34">
        <f t="shared" si="1"/>
        <v>127</v>
      </c>
      <c r="J12" s="58"/>
      <c r="K12" s="34">
        <f t="shared" si="2"/>
        <v>127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>
        <v>152426</v>
      </c>
      <c r="F13" s="61">
        <v>395</v>
      </c>
      <c r="G13" s="56">
        <v>4</v>
      </c>
      <c r="H13" s="34">
        <f>G13*H6</f>
        <v>112</v>
      </c>
      <c r="I13" s="62">
        <f t="shared" si="1"/>
        <v>507</v>
      </c>
      <c r="J13" s="34"/>
      <c r="K13" s="62">
        <f t="shared" si="2"/>
        <v>507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>
        <v>175284</v>
      </c>
      <c r="F14" s="61">
        <v>1637</v>
      </c>
      <c r="G14" s="56">
        <v>8</v>
      </c>
      <c r="H14" s="34">
        <f>G14*H6</f>
        <v>224</v>
      </c>
      <c r="I14" s="62">
        <f t="shared" si="1"/>
        <v>1861</v>
      </c>
      <c r="J14" s="34"/>
      <c r="K14" s="62">
        <f t="shared" si="2"/>
        <v>1861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>
        <v>161306</v>
      </c>
      <c r="F15" s="61">
        <v>50</v>
      </c>
      <c r="G15" s="56">
        <v>4</v>
      </c>
      <c r="H15" s="34">
        <f>G15*H6</f>
        <v>112</v>
      </c>
      <c r="I15" s="62">
        <f t="shared" si="1"/>
        <v>162</v>
      </c>
      <c r="J15" s="34"/>
      <c r="K15" s="62">
        <f t="shared" si="2"/>
        <v>162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>
        <v>133477</v>
      </c>
      <c r="F16" s="61">
        <v>28</v>
      </c>
      <c r="G16" s="56">
        <v>4</v>
      </c>
      <c r="H16" s="34">
        <f>G16*H6</f>
        <v>112</v>
      </c>
      <c r="I16" s="62">
        <f t="shared" si="1"/>
        <v>140</v>
      </c>
      <c r="J16" s="34"/>
      <c r="K16" s="62">
        <f t="shared" si="2"/>
        <v>140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>
        <v>163036</v>
      </c>
      <c r="F17" s="61">
        <v>18</v>
      </c>
      <c r="G17" s="56">
        <v>4</v>
      </c>
      <c r="H17" s="34">
        <f>G17*H6</f>
        <v>112</v>
      </c>
      <c r="I17" s="62">
        <f t="shared" si="1"/>
        <v>130</v>
      </c>
      <c r="J17" s="34"/>
      <c r="K17" s="62">
        <f t="shared" si="2"/>
        <v>130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/>
      <c r="F18" s="61"/>
      <c r="G18" s="56"/>
      <c r="H18" s="34">
        <f>G18*H6</f>
        <v>0</v>
      </c>
      <c r="I18" s="62">
        <f t="shared" si="1"/>
        <v>0</v>
      </c>
      <c r="J18" s="34"/>
      <c r="K18" s="62">
        <f t="shared" si="2"/>
        <v>0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/>
      <c r="F20" s="61"/>
      <c r="G20" s="56"/>
      <c r="H20" s="34">
        <f>G20*H6</f>
        <v>0</v>
      </c>
      <c r="I20" s="62">
        <f t="shared" si="1"/>
        <v>0</v>
      </c>
      <c r="J20" s="34"/>
      <c r="K20" s="62">
        <f t="shared" si="2"/>
        <v>0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/>
      <c r="F21" s="61"/>
      <c r="G21" s="56"/>
      <c r="H21" s="34">
        <f>G21*H6</f>
        <v>0</v>
      </c>
      <c r="I21" s="62">
        <f t="shared" si="1"/>
        <v>0</v>
      </c>
      <c r="J21" s="34"/>
      <c r="K21" s="62">
        <f t="shared" si="2"/>
        <v>0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>
        <v>239300</v>
      </c>
      <c r="F22" s="61">
        <v>15</v>
      </c>
      <c r="G22" s="56">
        <v>4</v>
      </c>
      <c r="H22" s="34">
        <f>G22*H6</f>
        <v>112</v>
      </c>
      <c r="I22" s="62">
        <f t="shared" si="1"/>
        <v>127</v>
      </c>
      <c r="J22" s="34"/>
      <c r="K22" s="62">
        <f t="shared" si="2"/>
        <v>127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306948</v>
      </c>
      <c r="F23" s="61">
        <v>19</v>
      </c>
      <c r="G23" s="56">
        <v>4</v>
      </c>
      <c r="H23" s="34">
        <f>G23*H6</f>
        <v>112</v>
      </c>
      <c r="I23" s="62">
        <f t="shared" si="1"/>
        <v>131</v>
      </c>
      <c r="J23" s="34"/>
      <c r="K23" s="62">
        <f t="shared" si="2"/>
        <v>131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>
        <v>263610</v>
      </c>
      <c r="F24" s="61">
        <v>15</v>
      </c>
      <c r="G24" s="56">
        <v>4</v>
      </c>
      <c r="H24" s="34">
        <f>G24*H6</f>
        <v>112</v>
      </c>
      <c r="I24" s="62">
        <f t="shared" si="1"/>
        <v>127</v>
      </c>
      <c r="J24" s="34"/>
      <c r="K24" s="62">
        <f t="shared" si="2"/>
        <v>127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>
        <v>232029</v>
      </c>
      <c r="F25" s="61">
        <v>491</v>
      </c>
      <c r="G25" s="56">
        <v>4</v>
      </c>
      <c r="H25" s="34">
        <f>G25*H6</f>
        <v>112</v>
      </c>
      <c r="I25" s="62">
        <f t="shared" si="1"/>
        <v>603</v>
      </c>
      <c r="J25" s="34"/>
      <c r="K25" s="62">
        <f t="shared" si="2"/>
        <v>603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299016</v>
      </c>
      <c r="F26" s="61">
        <v>23</v>
      </c>
      <c r="G26" s="56">
        <v>4</v>
      </c>
      <c r="H26" s="34">
        <f>G26*H6</f>
        <v>112</v>
      </c>
      <c r="I26" s="62">
        <f t="shared" si="1"/>
        <v>135</v>
      </c>
      <c r="J26" s="34"/>
      <c r="K26" s="62">
        <f t="shared" si="2"/>
        <v>135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>
        <v>195393</v>
      </c>
      <c r="F27" s="61">
        <v>16</v>
      </c>
      <c r="G27" s="56">
        <v>4</v>
      </c>
      <c r="H27" s="34">
        <f>G27*H6</f>
        <v>112</v>
      </c>
      <c r="I27" s="62">
        <f t="shared" si="1"/>
        <v>128</v>
      </c>
      <c r="J27" s="34"/>
      <c r="K27" s="62">
        <f t="shared" si="2"/>
        <v>128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/>
      <c r="F28" s="61"/>
      <c r="G28" s="56"/>
      <c r="H28" s="34">
        <f>G28*H6</f>
        <v>0</v>
      </c>
      <c r="I28" s="62">
        <f t="shared" si="1"/>
        <v>0</v>
      </c>
      <c r="J28" s="34"/>
      <c r="K28" s="62">
        <f t="shared" si="2"/>
        <v>0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202936</v>
      </c>
      <c r="F29" s="61">
        <v>15</v>
      </c>
      <c r="G29" s="56">
        <v>4</v>
      </c>
      <c r="H29" s="34">
        <f>G29*H6</f>
        <v>112</v>
      </c>
      <c r="I29" s="62">
        <f t="shared" si="1"/>
        <v>127</v>
      </c>
      <c r="J29" s="34"/>
      <c r="K29" s="62">
        <f t="shared" si="2"/>
        <v>127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>
        <v>56001</v>
      </c>
      <c r="F30" s="61">
        <v>318</v>
      </c>
      <c r="G30" s="56">
        <v>4</v>
      </c>
      <c r="H30" s="34">
        <f>G30*H6</f>
        <v>112</v>
      </c>
      <c r="I30" s="62">
        <f t="shared" si="1"/>
        <v>430</v>
      </c>
      <c r="J30" s="34"/>
      <c r="K30" s="62">
        <f t="shared" si="2"/>
        <v>430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196447</v>
      </c>
      <c r="F31" s="61">
        <v>17</v>
      </c>
      <c r="G31" s="56">
        <v>4</v>
      </c>
      <c r="H31" s="34">
        <f>G31*H6</f>
        <v>112</v>
      </c>
      <c r="I31" s="62">
        <f t="shared" si="1"/>
        <v>129</v>
      </c>
      <c r="J31" s="34"/>
      <c r="K31" s="62">
        <f t="shared" si="2"/>
        <v>129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>
        <v>209608</v>
      </c>
      <c r="F32" s="61">
        <v>21</v>
      </c>
      <c r="G32" s="56">
        <v>4</v>
      </c>
      <c r="H32" s="34">
        <f>G32*H6</f>
        <v>112</v>
      </c>
      <c r="I32" s="62">
        <f t="shared" si="1"/>
        <v>133</v>
      </c>
      <c r="J32" s="34"/>
      <c r="K32" s="62">
        <f t="shared" si="2"/>
        <v>133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226102</v>
      </c>
      <c r="F33" s="61">
        <v>15</v>
      </c>
      <c r="G33" s="56">
        <v>4</v>
      </c>
      <c r="H33" s="34">
        <f>G33*H6</f>
        <v>112</v>
      </c>
      <c r="I33" s="62">
        <f t="shared" si="1"/>
        <v>127</v>
      </c>
      <c r="J33" s="34"/>
      <c r="K33" s="62">
        <f t="shared" si="2"/>
        <v>127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>
        <v>122703</v>
      </c>
      <c r="F34" s="61">
        <v>23</v>
      </c>
      <c r="G34" s="56">
        <v>4</v>
      </c>
      <c r="H34" s="34">
        <f>G34*H6</f>
        <v>112</v>
      </c>
      <c r="I34" s="62">
        <f t="shared" si="1"/>
        <v>135</v>
      </c>
      <c r="J34" s="34"/>
      <c r="K34" s="62">
        <f t="shared" si="2"/>
        <v>135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>
        <v>124930</v>
      </c>
      <c r="F35" s="61">
        <v>90</v>
      </c>
      <c r="G35" s="56">
        <v>6</v>
      </c>
      <c r="H35" s="34">
        <f>G35*H6</f>
        <v>168</v>
      </c>
      <c r="I35" s="62">
        <f t="shared" si="1"/>
        <v>258</v>
      </c>
      <c r="J35" s="34"/>
      <c r="K35" s="62">
        <f t="shared" si="2"/>
        <v>258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>
        <v>121106</v>
      </c>
      <c r="F36" s="61">
        <v>23</v>
      </c>
      <c r="G36" s="56">
        <v>4</v>
      </c>
      <c r="H36" s="34">
        <f>G36*H6</f>
        <v>112</v>
      </c>
      <c r="I36" s="62">
        <f t="shared" si="1"/>
        <v>135</v>
      </c>
      <c r="J36" s="34"/>
      <c r="K36" s="62">
        <f t="shared" si="2"/>
        <v>135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>
        <v>132579</v>
      </c>
      <c r="F37" s="61">
        <v>17</v>
      </c>
      <c r="G37" s="56">
        <v>4</v>
      </c>
      <c r="H37" s="34">
        <f>G37*H6</f>
        <v>112</v>
      </c>
      <c r="I37" s="62">
        <f t="shared" si="1"/>
        <v>129</v>
      </c>
      <c r="J37" s="34"/>
      <c r="K37" s="62">
        <f t="shared" si="2"/>
        <v>129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85885</v>
      </c>
      <c r="F38" s="61">
        <v>17</v>
      </c>
      <c r="G38" s="56">
        <v>4</v>
      </c>
      <c r="H38" s="34">
        <f>G38*H6</f>
        <v>112</v>
      </c>
      <c r="I38" s="62">
        <f t="shared" si="1"/>
        <v>129</v>
      </c>
      <c r="J38" s="34"/>
      <c r="K38" s="62">
        <f t="shared" si="2"/>
        <v>129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>
        <v>118524</v>
      </c>
      <c r="F39" s="61">
        <v>19</v>
      </c>
      <c r="G39" s="56">
        <v>4</v>
      </c>
      <c r="H39" s="34">
        <f>G39*H6</f>
        <v>112</v>
      </c>
      <c r="I39" s="62">
        <f t="shared" si="1"/>
        <v>131</v>
      </c>
      <c r="J39" s="34"/>
      <c r="K39" s="62">
        <f t="shared" si="2"/>
        <v>131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84090</v>
      </c>
      <c r="F40" s="61">
        <v>17</v>
      </c>
      <c r="G40" s="56">
        <v>4</v>
      </c>
      <c r="H40" s="34">
        <f>G40*H6</f>
        <v>112</v>
      </c>
      <c r="I40" s="62">
        <f t="shared" si="1"/>
        <v>129</v>
      </c>
      <c r="J40" s="34"/>
      <c r="K40" s="62">
        <f t="shared" si="2"/>
        <v>129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69188</v>
      </c>
      <c r="F41" s="61">
        <v>18</v>
      </c>
      <c r="G41" s="56">
        <v>4</v>
      </c>
      <c r="H41" s="34">
        <f>G41*H6</f>
        <v>112</v>
      </c>
      <c r="I41" s="62">
        <f t="shared" si="1"/>
        <v>130</v>
      </c>
      <c r="J41" s="34"/>
      <c r="K41" s="62">
        <f t="shared" si="2"/>
        <v>130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79036</v>
      </c>
      <c r="F42" s="61">
        <v>17</v>
      </c>
      <c r="G42" s="56">
        <v>4</v>
      </c>
      <c r="H42" s="34">
        <f>G42*H6</f>
        <v>112</v>
      </c>
      <c r="I42" s="62">
        <f t="shared" si="1"/>
        <v>129</v>
      </c>
      <c r="J42" s="34"/>
      <c r="K42" s="62">
        <f t="shared" si="2"/>
        <v>129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72490</v>
      </c>
      <c r="F43" s="61">
        <v>121</v>
      </c>
      <c r="G43" s="56">
        <v>4</v>
      </c>
      <c r="H43" s="34">
        <f>G43*H6</f>
        <v>112</v>
      </c>
      <c r="I43" s="62">
        <f t="shared" si="1"/>
        <v>233</v>
      </c>
      <c r="J43" s="34"/>
      <c r="K43" s="62">
        <f t="shared" si="2"/>
        <v>233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81608</v>
      </c>
      <c r="F44" s="61">
        <v>17</v>
      </c>
      <c r="G44" s="56">
        <v>4</v>
      </c>
      <c r="H44" s="34">
        <f>G44*H6</f>
        <v>112</v>
      </c>
      <c r="I44" s="62">
        <f t="shared" si="1"/>
        <v>129</v>
      </c>
      <c r="J44" s="34"/>
      <c r="K44" s="62">
        <f t="shared" si="2"/>
        <v>129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83970</v>
      </c>
      <c r="F45" s="61">
        <v>15</v>
      </c>
      <c r="G45" s="56">
        <v>4</v>
      </c>
      <c r="H45" s="34">
        <f>G45*H6</f>
        <v>112</v>
      </c>
      <c r="I45" s="62">
        <f t="shared" si="1"/>
        <v>127</v>
      </c>
      <c r="J45" s="34"/>
      <c r="K45" s="62">
        <f t="shared" si="2"/>
        <v>127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>
        <v>49881</v>
      </c>
      <c r="F46" s="61">
        <v>15</v>
      </c>
      <c r="G46" s="56">
        <v>4</v>
      </c>
      <c r="H46" s="34">
        <f>G46*H6</f>
        <v>112</v>
      </c>
      <c r="I46" s="62">
        <f t="shared" si="1"/>
        <v>127</v>
      </c>
      <c r="J46" s="34"/>
      <c r="K46" s="62">
        <f t="shared" si="2"/>
        <v>127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>
        <v>41528</v>
      </c>
      <c r="F47" s="61">
        <v>15</v>
      </c>
      <c r="G47" s="56">
        <v>4</v>
      </c>
      <c r="H47" s="34">
        <f>G47*H6</f>
        <v>112</v>
      </c>
      <c r="I47" s="62">
        <f t="shared" si="1"/>
        <v>127</v>
      </c>
      <c r="J47" s="34"/>
      <c r="K47" s="62">
        <f t="shared" si="2"/>
        <v>127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/>
      <c r="F48" s="61"/>
      <c r="G48" s="56"/>
      <c r="H48" s="34">
        <f>G48*H6</f>
        <v>0</v>
      </c>
      <c r="I48" s="62">
        <f t="shared" si="1"/>
        <v>0</v>
      </c>
      <c r="J48" s="34"/>
      <c r="K48" s="62">
        <f t="shared" si="2"/>
        <v>0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/>
      <c r="F49" s="61"/>
      <c r="G49" s="56"/>
      <c r="H49" s="34">
        <f>G49*H6</f>
        <v>0</v>
      </c>
      <c r="I49" s="62">
        <f t="shared" si="1"/>
        <v>0</v>
      </c>
      <c r="J49" s="34"/>
      <c r="K49" s="62">
        <f t="shared" si="2"/>
        <v>0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>
        <v>23238</v>
      </c>
      <c r="F50" s="61">
        <v>18</v>
      </c>
      <c r="G50" s="56">
        <v>4</v>
      </c>
      <c r="H50" s="34">
        <f>G50*H6</f>
        <v>112</v>
      </c>
      <c r="I50" s="62">
        <f t="shared" si="1"/>
        <v>130</v>
      </c>
      <c r="J50" s="34"/>
      <c r="K50" s="62">
        <f t="shared" si="2"/>
        <v>130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/>
      <c r="F51" s="2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/>
      <c r="F54" s="67"/>
      <c r="G54" s="65"/>
      <c r="H54" s="34">
        <f>G54*H6</f>
        <v>0</v>
      </c>
      <c r="I54" s="62">
        <f t="shared" si="1"/>
        <v>0</v>
      </c>
      <c r="J54" s="34"/>
      <c r="K54" s="62">
        <f t="shared" si="2"/>
        <v>0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3618</v>
      </c>
      <c r="G55" s="76">
        <f t="shared" si="3"/>
        <v>150</v>
      </c>
      <c r="H55" s="68">
        <f t="shared" si="3"/>
        <v>4200</v>
      </c>
      <c r="I55" s="68">
        <f t="shared" si="3"/>
        <v>7818</v>
      </c>
      <c r="J55" s="68">
        <f t="shared" si="3"/>
        <v>0</v>
      </c>
      <c r="K55" s="68">
        <f t="shared" si="3"/>
        <v>7818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1"/>
  <sheetViews>
    <sheetView workbookViewId="0">
      <selection activeCell="B8" sqref="B8:B54"/>
    </sheetView>
  </sheetViews>
  <sheetFormatPr defaultColWidth="12.625" defaultRowHeight="15" customHeight="1"/>
  <cols>
    <col min="1" max="1" width="12.625" customWidth="1"/>
    <col min="2" max="3" width="7.625" customWidth="1"/>
    <col min="4" max="4" width="7" customWidth="1"/>
    <col min="5" max="5" width="7.625" customWidth="1"/>
    <col min="6" max="6" width="11.625" customWidth="1"/>
    <col min="7" max="7" width="10.375" customWidth="1"/>
    <col min="8" max="8" width="10.75" customWidth="1"/>
    <col min="9" max="9" width="11.125" customWidth="1"/>
    <col min="10" max="10" width="13.25" customWidth="1"/>
    <col min="11" max="11" width="12.25" customWidth="1"/>
    <col min="12" max="12" width="11.25" customWidth="1"/>
    <col min="13" max="26" width="7.625" customWidth="1"/>
  </cols>
  <sheetData>
    <row r="1" spans="1:12" ht="30">
      <c r="A1" s="1" t="s">
        <v>0</v>
      </c>
      <c r="K1" s="40" t="s">
        <v>73</v>
      </c>
      <c r="L1" s="40" t="s">
        <v>2</v>
      </c>
    </row>
    <row r="2" spans="1:12" ht="23.25">
      <c r="A2" s="2" t="s">
        <v>1</v>
      </c>
      <c r="K2" s="41" t="s">
        <v>18</v>
      </c>
      <c r="L2" s="41">
        <f>Jan!L2</f>
        <v>2021</v>
      </c>
    </row>
    <row r="3" spans="1:12" ht="14.25" customHeight="1">
      <c r="A3" s="2"/>
    </row>
    <row r="4" spans="1:12" ht="14.25" customHeight="1">
      <c r="E4" s="42" t="s">
        <v>74</v>
      </c>
      <c r="F4" s="43">
        <f t="shared" ref="F4:L4" si="0">F56</f>
        <v>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</row>
    <row r="5" spans="1:12" ht="14.25" customHeight="1">
      <c r="A5" s="44"/>
      <c r="B5" s="44"/>
      <c r="C5" s="44"/>
      <c r="D5" s="44"/>
      <c r="E5" s="44"/>
      <c r="F5" s="90" t="s">
        <v>75</v>
      </c>
      <c r="G5" s="91"/>
      <c r="H5" s="92"/>
      <c r="I5" s="45"/>
      <c r="J5" s="46"/>
      <c r="K5" s="46"/>
      <c r="L5" s="44"/>
    </row>
    <row r="6" spans="1:12" ht="18.75" customHeight="1">
      <c r="A6" s="95" t="s">
        <v>10</v>
      </c>
      <c r="B6" s="95" t="s">
        <v>2</v>
      </c>
      <c r="C6" s="95" t="s">
        <v>76</v>
      </c>
      <c r="D6" s="95" t="s">
        <v>50</v>
      </c>
      <c r="E6" s="95" t="s">
        <v>77</v>
      </c>
      <c r="F6" s="48"/>
      <c r="G6" s="49" t="s">
        <v>78</v>
      </c>
      <c r="H6" s="50">
        <v>28</v>
      </c>
      <c r="I6" s="51"/>
      <c r="J6" s="52"/>
      <c r="K6" s="52" t="s">
        <v>79</v>
      </c>
      <c r="L6" s="53"/>
    </row>
    <row r="7" spans="1:12" ht="14.25" customHeight="1">
      <c r="A7" s="94"/>
      <c r="B7" s="94"/>
      <c r="C7" s="94"/>
      <c r="D7" s="94"/>
      <c r="E7" s="94"/>
      <c r="F7" s="47" t="s">
        <v>3</v>
      </c>
      <c r="G7" s="47" t="s">
        <v>4</v>
      </c>
      <c r="H7" s="47" t="s">
        <v>5</v>
      </c>
      <c r="I7" s="47" t="s">
        <v>7</v>
      </c>
      <c r="J7" s="54" t="s">
        <v>6</v>
      </c>
      <c r="K7" s="47" t="s">
        <v>7</v>
      </c>
      <c r="L7" s="47" t="s">
        <v>8</v>
      </c>
    </row>
    <row r="8" spans="1:12" ht="14.25" customHeight="1">
      <c r="A8" s="55">
        <v>181</v>
      </c>
      <c r="B8" s="25">
        <v>2019</v>
      </c>
      <c r="C8" s="55">
        <v>5</v>
      </c>
      <c r="D8" s="55"/>
      <c r="E8" s="55">
        <v>37933</v>
      </c>
      <c r="F8" s="61">
        <v>17</v>
      </c>
      <c r="G8" s="55">
        <v>4</v>
      </c>
      <c r="H8" s="34">
        <f>G8*H6</f>
        <v>112</v>
      </c>
      <c r="I8" s="34">
        <f t="shared" ref="I8:I54" si="1">SUM(F8,H8)</f>
        <v>129</v>
      </c>
      <c r="J8" s="34"/>
      <c r="K8" s="34">
        <f t="shared" ref="K8:K54" si="2">SUM(I8,J8)</f>
        <v>129</v>
      </c>
      <c r="L8" s="55"/>
    </row>
    <row r="9" spans="1:12" ht="14.25" customHeight="1">
      <c r="A9" s="55">
        <v>182</v>
      </c>
      <c r="B9" s="25">
        <v>2019</v>
      </c>
      <c r="C9" s="55">
        <v>21</v>
      </c>
      <c r="D9" s="55"/>
      <c r="E9" s="55">
        <v>50007</v>
      </c>
      <c r="F9" s="61">
        <v>198</v>
      </c>
      <c r="G9" s="55">
        <v>8</v>
      </c>
      <c r="H9" s="34">
        <f>G9*H6</f>
        <v>224</v>
      </c>
      <c r="I9" s="34">
        <f t="shared" si="1"/>
        <v>422</v>
      </c>
      <c r="J9" s="34"/>
      <c r="K9" s="34">
        <f t="shared" si="2"/>
        <v>422</v>
      </c>
      <c r="L9" s="55"/>
    </row>
    <row r="10" spans="1:12" ht="14.25" customHeight="1">
      <c r="A10" s="55">
        <v>191</v>
      </c>
      <c r="B10" s="25">
        <v>2019</v>
      </c>
      <c r="C10" s="55">
        <v>6</v>
      </c>
      <c r="D10" s="55"/>
      <c r="E10" s="55">
        <v>31108</v>
      </c>
      <c r="F10" s="61">
        <v>16</v>
      </c>
      <c r="G10" s="55">
        <v>4</v>
      </c>
      <c r="H10" s="34">
        <f>G10*H6</f>
        <v>112</v>
      </c>
      <c r="I10" s="34">
        <f t="shared" si="1"/>
        <v>128</v>
      </c>
      <c r="J10" s="58"/>
      <c r="K10" s="34">
        <f t="shared" si="2"/>
        <v>128</v>
      </c>
      <c r="L10" s="55"/>
    </row>
    <row r="11" spans="1:12" ht="14.25" customHeight="1">
      <c r="A11" s="55">
        <v>192</v>
      </c>
      <c r="B11" s="25">
        <v>2019</v>
      </c>
      <c r="C11" s="55">
        <v>19</v>
      </c>
      <c r="D11" s="55"/>
      <c r="E11" s="55">
        <v>30289</v>
      </c>
      <c r="F11" s="61">
        <v>29</v>
      </c>
      <c r="G11" s="55">
        <v>4</v>
      </c>
      <c r="H11" s="34">
        <f>G11*H6</f>
        <v>112</v>
      </c>
      <c r="I11" s="34">
        <f t="shared" si="1"/>
        <v>141</v>
      </c>
      <c r="J11" s="58"/>
      <c r="K11" s="34">
        <f t="shared" si="2"/>
        <v>141</v>
      </c>
      <c r="L11" s="55"/>
    </row>
    <row r="12" spans="1:12" ht="14.25" customHeight="1">
      <c r="A12" s="59">
        <v>201</v>
      </c>
      <c r="B12" s="31">
        <v>2020</v>
      </c>
      <c r="C12" s="59">
        <v>2</v>
      </c>
      <c r="D12" s="59"/>
      <c r="E12" s="59">
        <v>5982</v>
      </c>
      <c r="F12" s="61">
        <v>16</v>
      </c>
      <c r="G12" s="59">
        <v>4</v>
      </c>
      <c r="H12" s="34">
        <f>G12*H6</f>
        <v>112</v>
      </c>
      <c r="I12" s="34">
        <f t="shared" si="1"/>
        <v>128</v>
      </c>
      <c r="J12" s="58"/>
      <c r="K12" s="34">
        <f t="shared" si="2"/>
        <v>128</v>
      </c>
      <c r="L12" s="59"/>
    </row>
    <row r="13" spans="1:12" ht="15" customHeight="1">
      <c r="A13" s="56">
        <v>1401</v>
      </c>
      <c r="B13" s="26">
        <v>2013</v>
      </c>
      <c r="C13" s="56">
        <v>12</v>
      </c>
      <c r="D13" s="56"/>
      <c r="E13" s="29">
        <v>152459</v>
      </c>
      <c r="F13" s="61">
        <v>15</v>
      </c>
      <c r="G13" s="56">
        <v>4</v>
      </c>
      <c r="H13" s="34">
        <f>G13*H6</f>
        <v>112</v>
      </c>
      <c r="I13" s="62">
        <f t="shared" si="1"/>
        <v>127</v>
      </c>
      <c r="J13" s="34"/>
      <c r="K13" s="62">
        <f t="shared" si="2"/>
        <v>127</v>
      </c>
      <c r="L13" s="63"/>
    </row>
    <row r="14" spans="1:12" ht="15" customHeight="1">
      <c r="A14" s="56">
        <v>1402</v>
      </c>
      <c r="B14" s="26">
        <v>2013</v>
      </c>
      <c r="C14" s="56">
        <v>9</v>
      </c>
      <c r="D14" s="56"/>
      <c r="E14" s="29">
        <v>175284</v>
      </c>
      <c r="F14" s="61">
        <v>1639</v>
      </c>
      <c r="G14" s="56">
        <v>8</v>
      </c>
      <c r="H14" s="34">
        <f>G14*H6</f>
        <v>224</v>
      </c>
      <c r="I14" s="62">
        <f t="shared" si="1"/>
        <v>1863</v>
      </c>
      <c r="J14" s="34"/>
      <c r="K14" s="62">
        <f t="shared" si="2"/>
        <v>1863</v>
      </c>
      <c r="L14" s="63"/>
    </row>
    <row r="15" spans="1:12" ht="15" customHeight="1">
      <c r="A15" s="56">
        <v>1403</v>
      </c>
      <c r="B15" s="26">
        <v>2013</v>
      </c>
      <c r="C15" s="56">
        <v>10</v>
      </c>
      <c r="D15" s="56"/>
      <c r="E15" s="29">
        <v>162233</v>
      </c>
      <c r="F15" s="61">
        <v>23</v>
      </c>
      <c r="G15" s="56">
        <v>4</v>
      </c>
      <c r="H15" s="34">
        <f>G15*H6</f>
        <v>112</v>
      </c>
      <c r="I15" s="62">
        <f t="shared" si="1"/>
        <v>135</v>
      </c>
      <c r="J15" s="34"/>
      <c r="K15" s="62">
        <f t="shared" si="2"/>
        <v>135</v>
      </c>
      <c r="L15" s="63"/>
    </row>
    <row r="16" spans="1:12" ht="15" customHeight="1">
      <c r="A16" s="56">
        <v>1404</v>
      </c>
      <c r="B16" s="26">
        <v>2013</v>
      </c>
      <c r="C16" s="56">
        <v>3</v>
      </c>
      <c r="D16" s="56"/>
      <c r="E16" s="29">
        <v>133893</v>
      </c>
      <c r="F16" s="61">
        <v>16</v>
      </c>
      <c r="G16" s="56">
        <v>4</v>
      </c>
      <c r="H16" s="34">
        <f>G16*H6</f>
        <v>112</v>
      </c>
      <c r="I16" s="62">
        <f t="shared" si="1"/>
        <v>128</v>
      </c>
      <c r="J16" s="34"/>
      <c r="K16" s="62">
        <f t="shared" si="2"/>
        <v>128</v>
      </c>
      <c r="L16" s="63"/>
    </row>
    <row r="17" spans="1:12" ht="15" customHeight="1">
      <c r="A17" s="56">
        <v>1405</v>
      </c>
      <c r="B17" s="26">
        <v>2013</v>
      </c>
      <c r="C17" s="56">
        <v>26</v>
      </c>
      <c r="D17" s="56"/>
      <c r="E17" s="29"/>
      <c r="F17" s="61"/>
      <c r="G17" s="56"/>
      <c r="H17" s="34">
        <f>G17*H6</f>
        <v>0</v>
      </c>
      <c r="I17" s="62">
        <f t="shared" si="1"/>
        <v>0</v>
      </c>
      <c r="J17" s="34"/>
      <c r="K17" s="62">
        <f t="shared" si="2"/>
        <v>0</v>
      </c>
      <c r="L17" s="63"/>
    </row>
    <row r="18" spans="1:12" ht="15" customHeight="1">
      <c r="A18" s="56">
        <v>2016</v>
      </c>
      <c r="B18" s="26">
        <v>2001</v>
      </c>
      <c r="C18" s="56"/>
      <c r="D18" s="56" t="s">
        <v>80</v>
      </c>
      <c r="E18" s="29">
        <v>25527</v>
      </c>
      <c r="F18" s="61">
        <v>15</v>
      </c>
      <c r="G18" s="56">
        <v>4</v>
      </c>
      <c r="H18" s="34">
        <f>G18*H6</f>
        <v>112</v>
      </c>
      <c r="I18" s="62">
        <f t="shared" si="1"/>
        <v>127</v>
      </c>
      <c r="J18" s="34"/>
      <c r="K18" s="62">
        <f t="shared" si="2"/>
        <v>127</v>
      </c>
      <c r="L18" s="63"/>
    </row>
    <row r="19" spans="1:12" ht="15" customHeight="1">
      <c r="A19" s="56">
        <v>2017</v>
      </c>
      <c r="B19" s="26">
        <v>2001</v>
      </c>
      <c r="C19" s="56" t="s">
        <v>51</v>
      </c>
      <c r="D19" s="56" t="s">
        <v>80</v>
      </c>
      <c r="E19" s="29"/>
      <c r="F19" s="61"/>
      <c r="G19" s="56"/>
      <c r="H19" s="34">
        <f>G19*H6</f>
        <v>0</v>
      </c>
      <c r="I19" s="62">
        <f t="shared" si="1"/>
        <v>0</v>
      </c>
      <c r="J19" s="34"/>
      <c r="K19" s="62">
        <f t="shared" si="2"/>
        <v>0</v>
      </c>
      <c r="L19" s="63"/>
    </row>
    <row r="20" spans="1:12" ht="15" customHeight="1">
      <c r="A20" s="56">
        <v>2023</v>
      </c>
      <c r="B20" s="26">
        <v>2002</v>
      </c>
      <c r="C20" s="56"/>
      <c r="D20" s="56" t="s">
        <v>80</v>
      </c>
      <c r="E20" s="29">
        <v>33251</v>
      </c>
      <c r="F20" s="61">
        <v>15</v>
      </c>
      <c r="G20" s="56">
        <v>4</v>
      </c>
      <c r="H20" s="34">
        <f>G20*H6</f>
        <v>112</v>
      </c>
      <c r="I20" s="62">
        <f t="shared" si="1"/>
        <v>127</v>
      </c>
      <c r="J20" s="34"/>
      <c r="K20" s="62">
        <f t="shared" si="2"/>
        <v>127</v>
      </c>
      <c r="L20" s="63"/>
    </row>
    <row r="21" spans="1:12" ht="15" customHeight="1">
      <c r="A21" s="56">
        <v>2024</v>
      </c>
      <c r="B21" s="26">
        <v>2002</v>
      </c>
      <c r="C21" s="56"/>
      <c r="D21" s="56" t="s">
        <v>80</v>
      </c>
      <c r="E21" s="29">
        <v>14475</v>
      </c>
      <c r="F21" s="61">
        <v>15</v>
      </c>
      <c r="G21" s="56">
        <v>4</v>
      </c>
      <c r="H21" s="34">
        <f>G21*H6</f>
        <v>112</v>
      </c>
      <c r="I21" s="62">
        <f t="shared" si="1"/>
        <v>127</v>
      </c>
      <c r="J21" s="34"/>
      <c r="K21" s="62">
        <f t="shared" si="2"/>
        <v>127</v>
      </c>
      <c r="L21" s="63"/>
    </row>
    <row r="22" spans="1:12" ht="15" customHeight="1">
      <c r="A22" s="56">
        <v>2041</v>
      </c>
      <c r="B22" s="26">
        <v>2004</v>
      </c>
      <c r="C22" s="56"/>
      <c r="D22" s="56" t="s">
        <v>81</v>
      </c>
      <c r="E22" s="29">
        <v>239317</v>
      </c>
      <c r="F22" s="61">
        <v>17</v>
      </c>
      <c r="G22" s="56">
        <v>4</v>
      </c>
      <c r="H22" s="34">
        <f>G22*H6</f>
        <v>112</v>
      </c>
      <c r="I22" s="62">
        <f t="shared" si="1"/>
        <v>129</v>
      </c>
      <c r="J22" s="34"/>
      <c r="K22" s="62">
        <f t="shared" si="2"/>
        <v>129</v>
      </c>
      <c r="L22" s="63"/>
    </row>
    <row r="23" spans="1:12" ht="15" customHeight="1">
      <c r="A23" s="56">
        <v>2042</v>
      </c>
      <c r="B23" s="26">
        <v>2004</v>
      </c>
      <c r="C23" s="56">
        <v>26</v>
      </c>
      <c r="D23" s="56"/>
      <c r="E23" s="64">
        <v>307075</v>
      </c>
      <c r="F23" s="61">
        <v>17</v>
      </c>
      <c r="G23" s="56">
        <v>4</v>
      </c>
      <c r="H23" s="34">
        <f>G23*H6</f>
        <v>112</v>
      </c>
      <c r="I23" s="62">
        <f t="shared" si="1"/>
        <v>129</v>
      </c>
      <c r="J23" s="34"/>
      <c r="K23" s="62">
        <f t="shared" si="2"/>
        <v>129</v>
      </c>
      <c r="L23" s="63"/>
    </row>
    <row r="24" spans="1:12" ht="15" customHeight="1">
      <c r="A24" s="56">
        <v>2043</v>
      </c>
      <c r="B24" s="26">
        <v>2004</v>
      </c>
      <c r="C24" s="56" t="s">
        <v>87</v>
      </c>
      <c r="D24" s="56"/>
      <c r="E24" s="29">
        <v>263705</v>
      </c>
      <c r="F24" s="61">
        <v>24</v>
      </c>
      <c r="G24" s="56">
        <v>4</v>
      </c>
      <c r="H24" s="34">
        <f>G24*H6</f>
        <v>112</v>
      </c>
      <c r="I24" s="62">
        <f t="shared" si="1"/>
        <v>136</v>
      </c>
      <c r="J24" s="34"/>
      <c r="K24" s="62">
        <f t="shared" si="2"/>
        <v>136</v>
      </c>
      <c r="L24" s="63"/>
    </row>
    <row r="25" spans="1:12" ht="15" customHeight="1">
      <c r="A25" s="56">
        <v>2061</v>
      </c>
      <c r="B25" s="26">
        <v>2006</v>
      </c>
      <c r="C25" s="56">
        <v>20</v>
      </c>
      <c r="D25" s="56"/>
      <c r="E25" s="29"/>
      <c r="F25" s="61"/>
      <c r="G25" s="56"/>
      <c r="H25" s="34">
        <f>G25*H6</f>
        <v>0</v>
      </c>
      <c r="I25" s="62">
        <f t="shared" si="1"/>
        <v>0</v>
      </c>
      <c r="J25" s="34"/>
      <c r="K25" s="62">
        <f t="shared" si="2"/>
        <v>0</v>
      </c>
      <c r="L25" s="63"/>
    </row>
    <row r="26" spans="1:12" ht="15" customHeight="1">
      <c r="A26" s="56">
        <v>2062</v>
      </c>
      <c r="B26" s="26">
        <v>2006</v>
      </c>
      <c r="C26" s="56">
        <v>18</v>
      </c>
      <c r="D26" s="56"/>
      <c r="E26" s="29">
        <v>299096</v>
      </c>
      <c r="F26" s="61">
        <v>17</v>
      </c>
      <c r="G26" s="56">
        <v>4</v>
      </c>
      <c r="H26" s="34">
        <f>G26*H6</f>
        <v>112</v>
      </c>
      <c r="I26" s="62">
        <f t="shared" si="1"/>
        <v>129</v>
      </c>
      <c r="J26" s="34"/>
      <c r="K26" s="62">
        <f t="shared" si="2"/>
        <v>129</v>
      </c>
      <c r="L26" s="63"/>
    </row>
    <row r="27" spans="1:12" ht="15" customHeight="1">
      <c r="A27" s="56">
        <v>2090</v>
      </c>
      <c r="B27" s="26">
        <v>2009</v>
      </c>
      <c r="C27" s="56"/>
      <c r="D27" s="56"/>
      <c r="E27" s="64">
        <v>195394</v>
      </c>
      <c r="F27" s="61">
        <v>15</v>
      </c>
      <c r="G27" s="56">
        <v>4</v>
      </c>
      <c r="H27" s="34">
        <f>G27*H6</f>
        <v>112</v>
      </c>
      <c r="I27" s="62">
        <f t="shared" si="1"/>
        <v>127</v>
      </c>
      <c r="J27" s="34"/>
      <c r="K27" s="62">
        <f t="shared" si="2"/>
        <v>127</v>
      </c>
      <c r="L27" s="63"/>
    </row>
    <row r="28" spans="1:12" ht="15" customHeight="1">
      <c r="A28" s="56">
        <v>2091</v>
      </c>
      <c r="B28" s="26">
        <v>2009</v>
      </c>
      <c r="C28" s="56" t="s">
        <v>82</v>
      </c>
      <c r="D28" s="56"/>
      <c r="E28" s="64">
        <v>203146</v>
      </c>
      <c r="F28" s="61">
        <v>17</v>
      </c>
      <c r="G28" s="56">
        <v>4</v>
      </c>
      <c r="H28" s="34">
        <f>G28*H6</f>
        <v>112</v>
      </c>
      <c r="I28" s="62">
        <f t="shared" si="1"/>
        <v>129</v>
      </c>
      <c r="J28" s="34"/>
      <c r="K28" s="62">
        <f t="shared" si="2"/>
        <v>129</v>
      </c>
      <c r="L28" s="63"/>
    </row>
    <row r="29" spans="1:12" ht="15" customHeight="1">
      <c r="A29" s="56">
        <v>2092</v>
      </c>
      <c r="B29" s="26">
        <v>2009</v>
      </c>
      <c r="C29" s="56">
        <v>14</v>
      </c>
      <c r="D29" s="56"/>
      <c r="E29" s="29">
        <v>202937</v>
      </c>
      <c r="F29" s="61">
        <v>24</v>
      </c>
      <c r="G29" s="56">
        <v>4</v>
      </c>
      <c r="H29" s="34">
        <f>G29*H6</f>
        <v>112</v>
      </c>
      <c r="I29" s="62">
        <f t="shared" si="1"/>
        <v>136</v>
      </c>
      <c r="J29" s="34"/>
      <c r="K29" s="62">
        <f t="shared" si="2"/>
        <v>136</v>
      </c>
      <c r="L29" s="63"/>
    </row>
    <row r="30" spans="1:12" ht="15" customHeight="1">
      <c r="A30" s="56">
        <v>2101</v>
      </c>
      <c r="B30" s="26">
        <v>2010</v>
      </c>
      <c r="C30" s="56">
        <v>25</v>
      </c>
      <c r="D30" s="56" t="s">
        <v>83</v>
      </c>
      <c r="E30" s="29"/>
      <c r="F30" s="61"/>
      <c r="G30" s="56"/>
      <c r="H30" s="34">
        <f>G30*H6</f>
        <v>0</v>
      </c>
      <c r="I30" s="62">
        <f t="shared" si="1"/>
        <v>0</v>
      </c>
      <c r="J30" s="34"/>
      <c r="K30" s="62">
        <f t="shared" si="2"/>
        <v>0</v>
      </c>
      <c r="L30" s="63"/>
    </row>
    <row r="31" spans="1:12" ht="15" customHeight="1">
      <c r="A31" s="56">
        <v>2111</v>
      </c>
      <c r="B31" s="26">
        <v>2011</v>
      </c>
      <c r="C31" s="56">
        <v>23</v>
      </c>
      <c r="D31" s="56"/>
      <c r="E31" s="64">
        <v>196449</v>
      </c>
      <c r="F31" s="61">
        <v>17</v>
      </c>
      <c r="G31" s="56">
        <v>4</v>
      </c>
      <c r="H31" s="34">
        <f>G31*H6</f>
        <v>112</v>
      </c>
      <c r="I31" s="62">
        <f t="shared" si="1"/>
        <v>129</v>
      </c>
      <c r="J31" s="34"/>
      <c r="K31" s="62">
        <f t="shared" si="2"/>
        <v>129</v>
      </c>
      <c r="L31" s="63"/>
    </row>
    <row r="32" spans="1:12" ht="15" customHeight="1">
      <c r="A32" s="56">
        <v>2112</v>
      </c>
      <c r="B32" s="26">
        <v>2011</v>
      </c>
      <c r="C32" s="56">
        <v>1</v>
      </c>
      <c r="D32" s="56"/>
      <c r="E32" s="64">
        <v>209706</v>
      </c>
      <c r="F32" s="61">
        <v>67</v>
      </c>
      <c r="G32" s="56">
        <v>4</v>
      </c>
      <c r="H32" s="34">
        <f>G32*H6</f>
        <v>112</v>
      </c>
      <c r="I32" s="62">
        <f t="shared" si="1"/>
        <v>179</v>
      </c>
      <c r="J32" s="34"/>
      <c r="K32" s="62">
        <f t="shared" si="2"/>
        <v>179</v>
      </c>
      <c r="L32" s="63"/>
    </row>
    <row r="33" spans="1:12" ht="15" customHeight="1">
      <c r="A33" s="56">
        <v>2113</v>
      </c>
      <c r="B33" s="26">
        <v>2011</v>
      </c>
      <c r="C33" s="56">
        <v>11</v>
      </c>
      <c r="D33" s="56"/>
      <c r="E33" s="64">
        <v>227180</v>
      </c>
      <c r="F33" s="61">
        <v>15</v>
      </c>
      <c r="G33" s="56">
        <v>4</v>
      </c>
      <c r="H33" s="34">
        <f>G33*H6</f>
        <v>112</v>
      </c>
      <c r="I33" s="62">
        <f t="shared" si="1"/>
        <v>127</v>
      </c>
      <c r="J33" s="34"/>
      <c r="K33" s="62">
        <f t="shared" si="2"/>
        <v>127</v>
      </c>
      <c r="L33" s="63"/>
    </row>
    <row r="34" spans="1:12" ht="15" customHeight="1">
      <c r="A34" s="56">
        <v>2141</v>
      </c>
      <c r="B34" s="26">
        <v>2014</v>
      </c>
      <c r="C34" s="56">
        <v>13</v>
      </c>
      <c r="D34" s="56"/>
      <c r="E34" s="29">
        <v>123675</v>
      </c>
      <c r="F34" s="61">
        <v>81</v>
      </c>
      <c r="G34" s="56">
        <v>4</v>
      </c>
      <c r="H34" s="34">
        <f>G34*H6</f>
        <v>112</v>
      </c>
      <c r="I34" s="62">
        <f t="shared" si="1"/>
        <v>193</v>
      </c>
      <c r="J34" s="34"/>
      <c r="K34" s="62">
        <f t="shared" si="2"/>
        <v>193</v>
      </c>
      <c r="L34" s="63"/>
    </row>
    <row r="35" spans="1:12" ht="15" customHeight="1">
      <c r="A35" s="56">
        <v>2142</v>
      </c>
      <c r="B35" s="26">
        <v>2014</v>
      </c>
      <c r="C35" s="56">
        <v>4</v>
      </c>
      <c r="D35" s="56"/>
      <c r="E35" s="29">
        <v>125714</v>
      </c>
      <c r="F35" s="61">
        <v>17</v>
      </c>
      <c r="G35" s="56">
        <v>4</v>
      </c>
      <c r="H35" s="34">
        <f>G35*H6</f>
        <v>112</v>
      </c>
      <c r="I35" s="62">
        <f t="shared" si="1"/>
        <v>129</v>
      </c>
      <c r="J35" s="34"/>
      <c r="K35" s="62">
        <f t="shared" si="2"/>
        <v>129</v>
      </c>
      <c r="L35" s="63"/>
    </row>
    <row r="36" spans="1:12" ht="15" customHeight="1">
      <c r="A36" s="56">
        <v>2143</v>
      </c>
      <c r="B36" s="26">
        <v>2014</v>
      </c>
      <c r="C36" s="56">
        <v>17</v>
      </c>
      <c r="D36" s="56"/>
      <c r="E36" s="29">
        <v>121431</v>
      </c>
      <c r="F36" s="61">
        <v>16</v>
      </c>
      <c r="G36" s="56">
        <v>4</v>
      </c>
      <c r="H36" s="34">
        <f>G36*H6</f>
        <v>112</v>
      </c>
      <c r="I36" s="62">
        <f t="shared" si="1"/>
        <v>128</v>
      </c>
      <c r="J36" s="34"/>
      <c r="K36" s="62">
        <f t="shared" si="2"/>
        <v>128</v>
      </c>
      <c r="L36" s="63"/>
    </row>
    <row r="37" spans="1:12" ht="15" customHeight="1">
      <c r="A37" s="56">
        <v>2151</v>
      </c>
      <c r="B37" s="26">
        <v>2015</v>
      </c>
      <c r="C37" s="56">
        <v>8</v>
      </c>
      <c r="D37" s="56"/>
      <c r="E37" s="29">
        <v>132937</v>
      </c>
      <c r="F37" s="61">
        <v>17</v>
      </c>
      <c r="G37" s="56">
        <v>4</v>
      </c>
      <c r="H37" s="34">
        <f>G37*H6</f>
        <v>112</v>
      </c>
      <c r="I37" s="62">
        <f t="shared" si="1"/>
        <v>129</v>
      </c>
      <c r="J37" s="34"/>
      <c r="K37" s="62">
        <f t="shared" si="2"/>
        <v>129</v>
      </c>
      <c r="L37" s="63"/>
    </row>
    <row r="38" spans="1:12" ht="15" customHeight="1">
      <c r="A38" s="56">
        <v>2152</v>
      </c>
      <c r="B38" s="26">
        <v>2015</v>
      </c>
      <c r="C38" s="56">
        <v>22</v>
      </c>
      <c r="D38" s="56"/>
      <c r="E38" s="29">
        <v>87034</v>
      </c>
      <c r="F38" s="61">
        <v>16</v>
      </c>
      <c r="G38" s="56">
        <v>4</v>
      </c>
      <c r="H38" s="34">
        <f>G38*H6</f>
        <v>112</v>
      </c>
      <c r="I38" s="62">
        <f t="shared" si="1"/>
        <v>128</v>
      </c>
      <c r="J38" s="34"/>
      <c r="K38" s="62">
        <f t="shared" si="2"/>
        <v>128</v>
      </c>
      <c r="L38" s="63"/>
    </row>
    <row r="39" spans="1:12" ht="15" customHeight="1">
      <c r="A39" s="56">
        <v>2153</v>
      </c>
      <c r="B39" s="26">
        <v>2015</v>
      </c>
      <c r="C39" s="56">
        <v>24</v>
      </c>
      <c r="D39" s="56" t="s">
        <v>83</v>
      </c>
      <c r="E39" s="29"/>
      <c r="F39" s="61"/>
      <c r="G39" s="56"/>
      <c r="H39" s="34">
        <f>G39*H6</f>
        <v>0</v>
      </c>
      <c r="I39" s="62">
        <f t="shared" si="1"/>
        <v>0</v>
      </c>
      <c r="J39" s="34"/>
      <c r="K39" s="62">
        <f t="shared" si="2"/>
        <v>0</v>
      </c>
      <c r="L39" s="63"/>
    </row>
    <row r="40" spans="1:12" ht="15" customHeight="1">
      <c r="A40" s="56">
        <v>2161</v>
      </c>
      <c r="B40" s="26">
        <v>2016</v>
      </c>
      <c r="C40" s="56">
        <v>13</v>
      </c>
      <c r="D40" s="56"/>
      <c r="E40" s="29">
        <v>86445</v>
      </c>
      <c r="F40" s="61">
        <v>100</v>
      </c>
      <c r="G40" s="56">
        <v>6</v>
      </c>
      <c r="H40" s="34">
        <f>G40*H6</f>
        <v>168</v>
      </c>
      <c r="I40" s="62">
        <f t="shared" si="1"/>
        <v>268</v>
      </c>
      <c r="J40" s="34"/>
      <c r="K40" s="62">
        <f t="shared" si="2"/>
        <v>268</v>
      </c>
      <c r="L40" s="63"/>
    </row>
    <row r="41" spans="1:12" ht="15" customHeight="1">
      <c r="A41" s="56">
        <v>2162</v>
      </c>
      <c r="B41" s="26">
        <v>2016</v>
      </c>
      <c r="C41" s="56">
        <v>27</v>
      </c>
      <c r="D41" s="56"/>
      <c r="E41" s="29">
        <v>70946</v>
      </c>
      <c r="F41" s="61">
        <v>151</v>
      </c>
      <c r="G41" s="56">
        <v>6</v>
      </c>
      <c r="H41" s="34">
        <f>G41*H6</f>
        <v>168</v>
      </c>
      <c r="I41" s="62">
        <f t="shared" si="1"/>
        <v>319</v>
      </c>
      <c r="J41" s="34"/>
      <c r="K41" s="62">
        <f t="shared" si="2"/>
        <v>319</v>
      </c>
      <c r="L41" s="63"/>
    </row>
    <row r="42" spans="1:12" ht="15" customHeight="1">
      <c r="A42" s="56">
        <v>2163</v>
      </c>
      <c r="B42" s="26">
        <v>2016</v>
      </c>
      <c r="C42" s="56">
        <v>28</v>
      </c>
      <c r="D42" s="56"/>
      <c r="E42" s="29">
        <v>80597</v>
      </c>
      <c r="F42" s="61">
        <v>18</v>
      </c>
      <c r="G42" s="56">
        <v>4</v>
      </c>
      <c r="H42" s="34">
        <f>G42*H6</f>
        <v>112</v>
      </c>
      <c r="I42" s="62">
        <f t="shared" si="1"/>
        <v>130</v>
      </c>
      <c r="J42" s="34"/>
      <c r="K42" s="62">
        <f t="shared" si="2"/>
        <v>130</v>
      </c>
      <c r="L42" s="63"/>
    </row>
    <row r="43" spans="1:12" ht="15" customHeight="1">
      <c r="A43" s="56">
        <v>2171</v>
      </c>
      <c r="B43" s="26">
        <v>2018</v>
      </c>
      <c r="C43" s="56">
        <v>16</v>
      </c>
      <c r="D43" s="56"/>
      <c r="E43" s="29">
        <v>73242</v>
      </c>
      <c r="F43" s="61">
        <v>26</v>
      </c>
      <c r="G43" s="56">
        <v>4</v>
      </c>
      <c r="H43" s="34">
        <f>G43*H6</f>
        <v>112</v>
      </c>
      <c r="I43" s="62">
        <f t="shared" si="1"/>
        <v>138</v>
      </c>
      <c r="J43" s="34"/>
      <c r="K43" s="62">
        <f t="shared" si="2"/>
        <v>138</v>
      </c>
      <c r="L43" s="63"/>
    </row>
    <row r="44" spans="1:12" ht="15" customHeight="1">
      <c r="A44" s="56">
        <v>2172</v>
      </c>
      <c r="B44" s="26">
        <v>2018</v>
      </c>
      <c r="C44" s="56">
        <v>15</v>
      </c>
      <c r="D44" s="56"/>
      <c r="E44" s="29">
        <v>81740</v>
      </c>
      <c r="F44" s="61">
        <v>1235</v>
      </c>
      <c r="G44" s="56">
        <v>4</v>
      </c>
      <c r="H44" s="34">
        <f>G44*H6</f>
        <v>112</v>
      </c>
      <c r="I44" s="62">
        <f t="shared" si="1"/>
        <v>1347</v>
      </c>
      <c r="J44" s="34"/>
      <c r="K44" s="62">
        <f t="shared" si="2"/>
        <v>1347</v>
      </c>
      <c r="L44" s="63"/>
    </row>
    <row r="45" spans="1:12" ht="15" customHeight="1">
      <c r="A45" s="56">
        <v>2173</v>
      </c>
      <c r="B45" s="26">
        <v>2018</v>
      </c>
      <c r="C45" s="56">
        <v>18</v>
      </c>
      <c r="D45" s="56"/>
      <c r="E45" s="29">
        <v>86353</v>
      </c>
      <c r="F45" s="61">
        <v>16</v>
      </c>
      <c r="G45" s="56">
        <v>4</v>
      </c>
      <c r="H45" s="34">
        <f>G45*H6</f>
        <v>112</v>
      </c>
      <c r="I45" s="62">
        <f t="shared" si="1"/>
        <v>128</v>
      </c>
      <c r="J45" s="34"/>
      <c r="K45" s="62">
        <f t="shared" si="2"/>
        <v>128</v>
      </c>
      <c r="L45" s="63"/>
    </row>
    <row r="46" spans="1:12" ht="15" customHeight="1">
      <c r="A46" s="56" t="s">
        <v>23</v>
      </c>
      <c r="B46" s="26">
        <v>2018</v>
      </c>
      <c r="C46" s="56"/>
      <c r="D46" s="56"/>
      <c r="E46" s="29"/>
      <c r="F46" s="61"/>
      <c r="G46" s="56"/>
      <c r="H46" s="34">
        <f>G46*H6</f>
        <v>0</v>
      </c>
      <c r="I46" s="62">
        <f t="shared" si="1"/>
        <v>0</v>
      </c>
      <c r="J46" s="34"/>
      <c r="K46" s="62">
        <f t="shared" si="2"/>
        <v>0</v>
      </c>
      <c r="L46" s="63"/>
    </row>
    <row r="47" spans="1:12" ht="15" customHeight="1">
      <c r="A47" s="56" t="s">
        <v>24</v>
      </c>
      <c r="B47" s="26">
        <v>2018</v>
      </c>
      <c r="C47" s="56"/>
      <c r="D47" s="56"/>
      <c r="E47" s="29"/>
      <c r="F47" s="61"/>
      <c r="G47" s="56"/>
      <c r="H47" s="34">
        <f>G47*H6</f>
        <v>0</v>
      </c>
      <c r="I47" s="62">
        <f t="shared" si="1"/>
        <v>0</v>
      </c>
      <c r="J47" s="34"/>
      <c r="K47" s="62">
        <f t="shared" si="2"/>
        <v>0</v>
      </c>
      <c r="L47" s="63"/>
    </row>
    <row r="48" spans="1:12" ht="15" customHeight="1">
      <c r="A48" s="56" t="s">
        <v>25</v>
      </c>
      <c r="B48" s="26">
        <v>2005</v>
      </c>
      <c r="C48" s="56"/>
      <c r="D48" s="56"/>
      <c r="E48" s="29"/>
      <c r="F48" s="61"/>
      <c r="G48" s="56"/>
      <c r="H48" s="34">
        <f>G48*H6</f>
        <v>0</v>
      </c>
      <c r="I48" s="62">
        <f t="shared" si="1"/>
        <v>0</v>
      </c>
      <c r="J48" s="34"/>
      <c r="K48" s="62">
        <f t="shared" si="2"/>
        <v>0</v>
      </c>
      <c r="L48" s="63"/>
    </row>
    <row r="49" spans="1:12" ht="15" customHeight="1">
      <c r="A49" s="56" t="s">
        <v>26</v>
      </c>
      <c r="B49" s="26">
        <v>2017</v>
      </c>
      <c r="C49" s="56"/>
      <c r="D49" s="56"/>
      <c r="E49" s="29"/>
      <c r="F49" s="61"/>
      <c r="G49" s="56"/>
      <c r="H49" s="34">
        <f>G49*H6</f>
        <v>0</v>
      </c>
      <c r="I49" s="62">
        <f t="shared" si="1"/>
        <v>0</v>
      </c>
      <c r="J49" s="34"/>
      <c r="K49" s="62">
        <f t="shared" si="2"/>
        <v>0</v>
      </c>
      <c r="L49" s="63"/>
    </row>
    <row r="50" spans="1:12" ht="15" customHeight="1">
      <c r="A50" s="56" t="s">
        <v>27</v>
      </c>
      <c r="B50" s="26">
        <v>2018</v>
      </c>
      <c r="C50" s="56"/>
      <c r="D50" s="56"/>
      <c r="E50" s="29"/>
      <c r="F50" s="61"/>
      <c r="G50" s="56"/>
      <c r="H50" s="34">
        <f>G50*H6</f>
        <v>0</v>
      </c>
      <c r="I50" s="62">
        <f t="shared" si="1"/>
        <v>0</v>
      </c>
      <c r="J50" s="34"/>
      <c r="K50" s="62">
        <f t="shared" si="2"/>
        <v>0</v>
      </c>
      <c r="L50" s="63"/>
    </row>
    <row r="51" spans="1:12" ht="15" customHeight="1">
      <c r="A51" s="56" t="s">
        <v>28</v>
      </c>
      <c r="B51" s="26">
        <v>2003</v>
      </c>
      <c r="C51" s="26"/>
      <c r="D51" s="26"/>
      <c r="E51" s="26"/>
      <c r="F51" s="26"/>
      <c r="G51" s="56"/>
      <c r="H51" s="34">
        <f>G51*H6</f>
        <v>0</v>
      </c>
      <c r="I51" s="62">
        <f t="shared" si="1"/>
        <v>0</v>
      </c>
      <c r="J51" s="34"/>
      <c r="K51" s="62">
        <f t="shared" si="2"/>
        <v>0</v>
      </c>
      <c r="L51" s="63"/>
    </row>
    <row r="52" spans="1:12" ht="15" customHeight="1">
      <c r="A52" s="56" t="s">
        <v>29</v>
      </c>
      <c r="B52" s="26">
        <v>1997</v>
      </c>
      <c r="C52" s="65"/>
      <c r="D52" s="65"/>
      <c r="E52" s="66"/>
      <c r="F52" s="67"/>
      <c r="G52" s="65"/>
      <c r="H52" s="34">
        <f>G52*H6</f>
        <v>0</v>
      </c>
      <c r="I52" s="62">
        <f t="shared" si="1"/>
        <v>0</v>
      </c>
      <c r="J52" s="34"/>
      <c r="K52" s="62">
        <f t="shared" si="2"/>
        <v>0</v>
      </c>
      <c r="L52" s="63"/>
    </row>
    <row r="53" spans="1:12" ht="15" customHeight="1">
      <c r="A53" s="56" t="s">
        <v>88</v>
      </c>
      <c r="B53" s="26"/>
      <c r="C53" s="65"/>
      <c r="D53" s="65"/>
      <c r="E53" s="66"/>
      <c r="F53" s="67"/>
      <c r="G53" s="65"/>
      <c r="H53" s="34">
        <f>G53*H6</f>
        <v>0</v>
      </c>
      <c r="I53" s="62">
        <f t="shared" si="1"/>
        <v>0</v>
      </c>
      <c r="J53" s="34"/>
      <c r="K53" s="62">
        <f t="shared" si="2"/>
        <v>0</v>
      </c>
      <c r="L53" s="63"/>
    </row>
    <row r="54" spans="1:12" ht="15" customHeight="1">
      <c r="A54" s="56" t="s">
        <v>84</v>
      </c>
      <c r="B54" s="26">
        <v>2016</v>
      </c>
      <c r="C54" s="65"/>
      <c r="D54" s="65"/>
      <c r="E54" s="66"/>
      <c r="F54" s="67"/>
      <c r="G54" s="65"/>
      <c r="H54" s="34">
        <f>G54*H6</f>
        <v>0</v>
      </c>
      <c r="I54" s="62">
        <f t="shared" si="1"/>
        <v>0</v>
      </c>
      <c r="J54" s="34"/>
      <c r="K54" s="62">
        <f t="shared" si="2"/>
        <v>0</v>
      </c>
      <c r="L54" s="63"/>
    </row>
    <row r="55" spans="1:12" ht="15" customHeight="1">
      <c r="A55" s="26"/>
      <c r="B55" s="26"/>
      <c r="C55" s="26"/>
      <c r="D55" s="26" t="s">
        <v>85</v>
      </c>
      <c r="E55" s="26"/>
      <c r="F55" s="68">
        <f t="shared" ref="F55:L55" si="3">SUM(F8:F54)</f>
        <v>3937</v>
      </c>
      <c r="G55" s="76">
        <f t="shared" si="3"/>
        <v>144</v>
      </c>
      <c r="H55" s="68">
        <f t="shared" si="3"/>
        <v>4032</v>
      </c>
      <c r="I55" s="68">
        <f t="shared" si="3"/>
        <v>7969</v>
      </c>
      <c r="J55" s="68">
        <f t="shared" si="3"/>
        <v>0</v>
      </c>
      <c r="K55" s="68">
        <f t="shared" si="3"/>
        <v>7969</v>
      </c>
      <c r="L55" s="68">
        <f t="shared" si="3"/>
        <v>0</v>
      </c>
    </row>
    <row r="59" spans="1:12" ht="22.5" customHeight="1">
      <c r="F59" s="69"/>
      <c r="G59" s="70"/>
      <c r="H59" s="71"/>
      <c r="I59" s="71"/>
      <c r="J59" s="71"/>
      <c r="K59" s="71"/>
    </row>
    <row r="60" spans="1:12" ht="15" customHeight="1">
      <c r="G60" s="19" t="s">
        <v>86</v>
      </c>
      <c r="L60" s="72"/>
    </row>
    <row r="61" spans="1:12" ht="14.25" customHeight="1">
      <c r="G61" s="19" t="s">
        <v>0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Beaverson</dc:creator>
  <cp:lastModifiedBy>Barlow, Michelle</cp:lastModifiedBy>
  <dcterms:created xsi:type="dcterms:W3CDTF">2013-07-17T03:02:03Z</dcterms:created>
  <dcterms:modified xsi:type="dcterms:W3CDTF">2021-06-25T19:01:38Z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