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3843824B-D979-47A9-8A85-C16B4BDB66EF}" xr6:coauthVersionLast="45" xr6:coauthVersionMax="45" xr10:uidLastSave="{00000000-0000-0000-0000-000000000000}"/>
  <bookViews>
    <workbookView xWindow="3285" yWindow="3285" windowWidth="21600" windowHeight="12735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" l="1"/>
  <c r="H8" i="2"/>
  <c r="H7" i="2"/>
  <c r="F8" i="2"/>
  <c r="E8" i="2"/>
  <c r="B41" i="2" l="1"/>
  <c r="E24" i="2" l="1"/>
  <c r="H24" i="2" l="1"/>
  <c r="E10" i="2" l="1"/>
  <c r="F10" i="2"/>
  <c r="H10" i="2"/>
  <c r="G41" i="2" l="1"/>
  <c r="D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<sst xmlns="http://schemas.openxmlformats.org/spreadsheetml/2006/main" count="53" uniqueCount="49">
  <si>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</si>
  <si>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</si>
  <si>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</si>
  <si>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</si>
  <si>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</si>
  <si>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</si>
  <si>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</si>
  <si>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</si>
  <si>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</si>
  <si>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</si>
  <si>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</si>
  <si>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</si>
  <si>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</si>
  <si>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</si>
  <si>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</si>
  <si>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</si>
  <si>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</si>
  <si>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</si>
  <si>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</si>
  <si>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</si>
  <si>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</si>
  <si>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</si>
  <si>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</si>
  <si>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</si>
  <si>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</si>
  <si>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</si>
  <si>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</si>
  <si>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</si>
  <si>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</si>
  <si>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</si>
  <si>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</si>
  <si>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</si>
  <si>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</si>
  <si>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</si>
  <si>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</si>
  <si>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</si>
  <si>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</si>
  <si>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</si>
  <si>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</si>
  <si>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</si>
  <si>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</si>
  <si>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</si>
  <si>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</si>
  <si>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</si>
  <si>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</si>
  <si>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</si>
  <si>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</si>
  <si>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</si>
  <si>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>FUND 1 FINANCIAL REPORT -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</si>
</sst>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D3" sqref="D3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48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1148842.3700000001</v>
      </c>
      <c r="D7" s="7">
        <v>1148842.3700000001</v>
      </c>
      <c r="E7" s="7">
        <f>D7-C8</f>
        <v>-1568930.98</v>
      </c>
      <c r="F7" s="8">
        <f>C8/D7</f>
        <v>2.365662532101771</v>
      </c>
      <c r="G7" s="7">
        <v>1578944.9</v>
      </c>
      <c r="H7" s="7">
        <f t="shared" ref="H7:H8" si="0">C7-G7</f>
        <v>-430102.5299999998</v>
      </c>
    </row>
    <row r="8" spans="1:8" x14ac:dyDescent="0.35">
      <c r="A8" s="9" t="s">
        <v>16</v>
      </c>
      <c r="B8" s="7">
        <v>26517.56</v>
      </c>
      <c r="C8" s="7">
        <v>2717773.35</v>
      </c>
      <c r="D8" s="7">
        <v>2785615</v>
      </c>
      <c r="E8" s="7">
        <f>D8-C9</f>
        <v>2744584.93</v>
      </c>
      <c r="F8" s="8">
        <f>C9/D8</f>
        <v>1.4729268043143076E-2</v>
      </c>
      <c r="G8" s="7">
        <v>2513764.44</v>
      </c>
      <c r="H8" s="7">
        <f t="shared" si="0"/>
        <v>204008.91000000015</v>
      </c>
    </row>
    <row r="9" spans="1:8" x14ac:dyDescent="0.35">
      <c r="A9" s="1" t="s">
        <v>17</v>
      </c>
      <c r="B9" s="7">
        <v>0</v>
      </c>
      <c r="C9" s="7">
        <v>41030.07</v>
      </c>
      <c r="D9" s="7">
        <v>55350</v>
      </c>
      <c r="E9" s="7">
        <f t="shared" ref="E9:E39" si="1">D9-C9</f>
        <v>14319.93</v>
      </c>
      <c r="F9" s="8">
        <f t="shared" ref="F9:F25" si="2">C9/D9</f>
        <v>0.74128401084010842</v>
      </c>
      <c r="G9" s="7">
        <v>30572.68</v>
      </c>
      <c r="H9" s="7">
        <f t="shared" ref="H9:H39" si="3">C9-G9</f>
        <v>10457.39</v>
      </c>
    </row>
    <row r="10" spans="1:8" x14ac:dyDescent="0.35">
      <c r="A10" s="1" t="s">
        <v>47</v>
      </c>
      <c r="B10" s="7">
        <v>0</v>
      </c>
      <c r="C10" s="7">
        <v>224143.71</v>
      </c>
      <c r="D10" s="7">
        <v>308266</v>
      </c>
      <c r="E10" s="7">
        <f t="shared" ref="E10" si="4">D10-C10</f>
        <v>84122.290000000008</v>
      </c>
      <c r="F10" s="8">
        <f t="shared" ref="F10" si="5">C10/D10</f>
        <v>0.72711135837231478</v>
      </c>
      <c r="G10" s="7">
        <v>99602.2</v>
      </c>
      <c r="H10" s="7">
        <f t="shared" ref="H10" si="6">C10-G10</f>
        <v>124541.51</v>
      </c>
    </row>
    <row r="11" spans="1:8" x14ac:dyDescent="0.35">
      <c r="A11" s="1" t="s">
        <v>18</v>
      </c>
      <c r="B11" s="7">
        <v>76043.44</v>
      </c>
      <c r="C11" s="7">
        <v>301294.38</v>
      </c>
      <c r="D11" s="7">
        <v>347040</v>
      </c>
      <c r="E11" s="7">
        <f t="shared" si="1"/>
        <v>45745.619999999995</v>
      </c>
      <c r="F11" s="8">
        <f t="shared" si="2"/>
        <v>0.86818343706777323</v>
      </c>
      <c r="G11" s="7">
        <v>238397.04</v>
      </c>
      <c r="H11" s="7">
        <f t="shared" si="3"/>
        <v>62897.34</v>
      </c>
    </row>
    <row r="12" spans="1:8" x14ac:dyDescent="0.35">
      <c r="A12" s="1" t="s">
        <v>19</v>
      </c>
      <c r="B12" s="7">
        <v>119333.43</v>
      </c>
      <c r="C12" s="7">
        <v>1025049.28</v>
      </c>
      <c r="D12" s="7">
        <v>1100000</v>
      </c>
      <c r="E12" s="7">
        <f t="shared" si="1"/>
        <v>74950.719999999972</v>
      </c>
      <c r="F12" s="8">
        <f t="shared" si="2"/>
        <v>0.93186298181818183</v>
      </c>
      <c r="G12" s="7">
        <v>910645.96</v>
      </c>
      <c r="H12" s="7">
        <f t="shared" si="3"/>
        <v>114403.32000000007</v>
      </c>
    </row>
    <row r="13" spans="1:8" x14ac:dyDescent="0.35">
      <c r="A13" s="1" t="s">
        <v>20</v>
      </c>
      <c r="B13" s="7">
        <v>0</v>
      </c>
      <c r="C13" s="7">
        <v>15294.88</v>
      </c>
      <c r="D13" s="7">
        <v>198407</v>
      </c>
      <c r="E13" s="7">
        <f t="shared" si="1"/>
        <v>183112.12</v>
      </c>
      <c r="F13" s="8">
        <f t="shared" si="2"/>
        <v>7.7088409179111625E-2</v>
      </c>
      <c r="G13" s="7">
        <v>44407.03</v>
      </c>
      <c r="H13" s="7">
        <f t="shared" si="3"/>
        <v>-29112.15</v>
      </c>
    </row>
    <row r="14" spans="1:8" x14ac:dyDescent="0.35">
      <c r="A14" s="1" t="s">
        <v>21</v>
      </c>
      <c r="B14" s="7">
        <v>0</v>
      </c>
      <c r="C14" s="7">
        <v>48922.23</v>
      </c>
      <c r="D14" s="7">
        <v>404595</v>
      </c>
      <c r="E14" s="7">
        <f t="shared" si="1"/>
        <v>355672.77</v>
      </c>
      <c r="F14" s="8">
        <v>0</v>
      </c>
      <c r="G14" s="7">
        <v>43159.85</v>
      </c>
      <c r="H14" s="7">
        <f t="shared" si="3"/>
        <v>5762.3800000000047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601</v>
      </c>
      <c r="C16" s="7">
        <v>5200.87</v>
      </c>
      <c r="D16" s="7">
        <v>8685</v>
      </c>
      <c r="E16" s="7">
        <f t="shared" si="1"/>
        <v>3484.13</v>
      </c>
      <c r="F16" s="8">
        <f t="shared" si="2"/>
        <v>0.59883362118595274</v>
      </c>
      <c r="G16" s="7">
        <v>33659.08</v>
      </c>
      <c r="H16" s="7">
        <f t="shared" si="3"/>
        <v>-28458.210000000003</v>
      </c>
    </row>
    <row r="17" spans="1:8" x14ac:dyDescent="0.35">
      <c r="A17" s="1" t="s">
        <v>24</v>
      </c>
      <c r="B17" s="7">
        <v>0</v>
      </c>
      <c r="C17" s="7">
        <v>13160</v>
      </c>
      <c r="D17" s="7">
        <v>13960</v>
      </c>
      <c r="E17" s="7">
        <f t="shared" si="1"/>
        <v>800</v>
      </c>
      <c r="F17" s="8">
        <f t="shared" si="2"/>
        <v>0.94269340974212035</v>
      </c>
      <c r="G17" s="7">
        <v>13960</v>
      </c>
      <c r="H17" s="7">
        <f t="shared" si="3"/>
        <v>-800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1"/>
        <v>0</v>
      </c>
      <c r="F19" s="8">
        <v>0</v>
      </c>
      <c r="G19" s="7">
        <v>3395</v>
      </c>
      <c r="H19" s="7">
        <f t="shared" si="3"/>
        <v>-3395</v>
      </c>
    </row>
    <row r="20" spans="1:8" x14ac:dyDescent="0.35">
      <c r="A20" s="1" t="s">
        <v>27</v>
      </c>
      <c r="B20" s="7">
        <v>586.54999999999995</v>
      </c>
      <c r="C20" s="7">
        <v>3609.43</v>
      </c>
      <c r="D20" s="7">
        <v>6532</v>
      </c>
      <c r="E20" s="7">
        <f t="shared" si="1"/>
        <v>2922.57</v>
      </c>
      <c r="F20" s="8">
        <v>0</v>
      </c>
      <c r="G20" s="7">
        <v>2850</v>
      </c>
      <c r="H20" s="7">
        <f t="shared" si="3"/>
        <v>759.42999999999984</v>
      </c>
    </row>
    <row r="21" spans="1:8" x14ac:dyDescent="0.35">
      <c r="A21" s="1" t="s">
        <v>28</v>
      </c>
      <c r="B21" s="7">
        <v>0</v>
      </c>
      <c r="C21" s="7">
        <v>9250.6200000000008</v>
      </c>
      <c r="D21" s="7">
        <v>9110</v>
      </c>
      <c r="E21" s="7">
        <f t="shared" si="1"/>
        <v>-140.6200000000008</v>
      </c>
      <c r="F21" s="8">
        <v>0</v>
      </c>
      <c r="G21" s="7">
        <v>1034.49</v>
      </c>
      <c r="H21" s="7">
        <f t="shared" si="3"/>
        <v>8216.130000000001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387333</v>
      </c>
      <c r="C23" s="7">
        <v>4393067</v>
      </c>
      <c r="D23" s="7">
        <v>5477450</v>
      </c>
      <c r="E23" s="7">
        <f t="shared" si="1"/>
        <v>1084383</v>
      </c>
      <c r="F23" s="8">
        <f t="shared" si="2"/>
        <v>0.80202776839587764</v>
      </c>
      <c r="G23" s="7">
        <v>4647586</v>
      </c>
      <c r="H23" s="7">
        <f t="shared" si="3"/>
        <v>-254519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370</v>
      </c>
      <c r="H24" s="7">
        <f t="shared" si="3"/>
        <v>-370</v>
      </c>
    </row>
    <row r="25" spans="1:8" x14ac:dyDescent="0.35">
      <c r="A25" s="1" t="s">
        <v>31</v>
      </c>
      <c r="B25" s="7">
        <v>0</v>
      </c>
      <c r="C25" s="7">
        <v>0</v>
      </c>
      <c r="D25" s="7">
        <v>11120</v>
      </c>
      <c r="E25" s="7">
        <f t="shared" si="1"/>
        <v>11120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2453.56</v>
      </c>
      <c r="C30" s="7">
        <v>24486.46</v>
      </c>
      <c r="D30" s="7">
        <v>29257</v>
      </c>
      <c r="E30" s="7">
        <f t="shared" si="1"/>
        <v>4770.5400000000009</v>
      </c>
      <c r="F30" s="8">
        <v>0</v>
      </c>
      <c r="G30" s="7">
        <v>24316.42</v>
      </c>
      <c r="H30" s="7">
        <f t="shared" si="3"/>
        <v>170.04000000000087</v>
      </c>
    </row>
    <row r="31" spans="1:8" x14ac:dyDescent="0.35">
      <c r="A31" s="1" t="s">
        <v>37</v>
      </c>
      <c r="B31" s="7">
        <v>0</v>
      </c>
      <c r="C31" s="7">
        <v>0</v>
      </c>
      <c r="D31" s="7">
        <v>4144735.3</v>
      </c>
      <c r="E31" s="7">
        <f t="shared" si="1"/>
        <v>4144735.3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5675.83</v>
      </c>
      <c r="C32" s="7">
        <v>106978.47</v>
      </c>
      <c r="D32" s="7">
        <v>139500</v>
      </c>
      <c r="E32" s="7">
        <f t="shared" si="1"/>
        <v>32521.53</v>
      </c>
      <c r="F32" s="8">
        <v>0</v>
      </c>
      <c r="G32" s="7">
        <v>132846.24</v>
      </c>
      <c r="H32" s="7">
        <f t="shared" si="3"/>
        <v>-25867.76999999999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190029.09</v>
      </c>
      <c r="E34" s="7">
        <f t="shared" si="1"/>
        <v>190029.09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37334</v>
      </c>
      <c r="E35" s="7">
        <f t="shared" si="1"/>
        <v>37334</v>
      </c>
      <c r="F35" s="8">
        <v>0</v>
      </c>
      <c r="G35" s="7">
        <v>61384</v>
      </c>
      <c r="H35" s="7">
        <f t="shared" si="3"/>
        <v>-61384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1000</v>
      </c>
      <c r="D37" s="7">
        <v>0</v>
      </c>
      <c r="E37" s="7">
        <f t="shared" si="1"/>
        <v>-1000</v>
      </c>
      <c r="F37" s="8">
        <v>0</v>
      </c>
      <c r="G37" s="7">
        <v>230000</v>
      </c>
      <c r="H37" s="7">
        <f t="shared" si="3"/>
        <v>-229000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2000</v>
      </c>
      <c r="E38" s="7">
        <f t="shared" si="1"/>
        <v>2000</v>
      </c>
      <c r="F38" s="8">
        <v>0</v>
      </c>
      <c r="G38" s="7">
        <v>3478</v>
      </c>
      <c r="H38" s="7">
        <f t="shared" si="3"/>
        <v>-3478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>
        <v>0</v>
      </c>
      <c r="G39" s="7">
        <v>3924.25</v>
      </c>
      <c r="H39" s="7">
        <f t="shared" si="3"/>
        <v>-3924.25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618544.37</v>
      </c>
      <c r="C41" s="10">
        <f>SUM(C7:C40)</f>
        <v>10079103.120000003</v>
      </c>
      <c r="D41" s="10">
        <f>SUM(D7:D40)</f>
        <v>16425076.760000002</v>
      </c>
      <c r="E41" s="10">
        <f>SUM(E7:E40)</f>
        <v>7453785.9399999995</v>
      </c>
      <c r="F41" s="11">
        <f>C41/D41</f>
        <v>0.61364115780241879</v>
      </c>
      <c r="G41" s="10">
        <f>SUM(G7:G40)</f>
        <v>10618297.58</v>
      </c>
      <c r="H41" s="10">
        <f>SUM(H7:H40)</f>
        <v>-539194.4599999995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2021-05-12T17:30:03Z</cp:lastPrinted>
  <dcterms:created xsi:type="dcterms:W3CDTF">2015-04-06T21:25:02Z</dcterms:created>
  <dcterms:modified xsi:type="dcterms:W3CDTF">2021-05-12T17:30:28Z</dcterms:modified>
</cp:coreProperties>
</file>