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tull\Desktop\"/>
    </mc:Choice>
  </mc:AlternateContent>
  <bookViews>
    <workbookView xWindow="240" yWindow="90" windowWidth="14955" windowHeight="10740"/>
  </bookViews>
  <sheets>
    <sheet name="YearlyCalendar" sheetId="2" r:id="rId1"/>
  </sheets>
  <definedNames>
    <definedName name="month">YearlyCalendar!$L$1</definedName>
    <definedName name="_xlnm.Print_Area" localSheetId="0">YearlyCalendar!$B$5:$X$57</definedName>
    <definedName name="startday">YearlyCalendar!$T$1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YearlyCalendar!$D$1</definedName>
  </definedNames>
  <calcPr calcId="162913"/>
</workbook>
</file>

<file path=xl/calcChain.xml><?xml version="1.0" encoding="utf-8"?>
<calcChain xmlns="http://schemas.openxmlformats.org/spreadsheetml/2006/main">
  <c r="X35" i="2" l="1"/>
  <c r="W35" i="2"/>
  <c r="V35" i="2"/>
  <c r="U35" i="2"/>
  <c r="T35" i="2"/>
  <c r="S35" i="2"/>
  <c r="R35" i="2"/>
  <c r="P35" i="2"/>
  <c r="O35" i="2"/>
  <c r="N35" i="2"/>
  <c r="M35" i="2"/>
  <c r="L35" i="2"/>
  <c r="K35" i="2"/>
  <c r="J35" i="2"/>
  <c r="H35" i="2"/>
  <c r="G35" i="2"/>
  <c r="F35" i="2"/>
  <c r="E35" i="2"/>
  <c r="D35" i="2"/>
  <c r="C35" i="2"/>
  <c r="B35" i="2"/>
  <c r="H26" i="2"/>
  <c r="G26" i="2"/>
  <c r="F26" i="2"/>
  <c r="E26" i="2"/>
  <c r="D26" i="2"/>
  <c r="C26" i="2"/>
  <c r="B26" i="2"/>
  <c r="P26" i="2"/>
  <c r="O26" i="2"/>
  <c r="N26" i="2"/>
  <c r="M26" i="2"/>
  <c r="L26" i="2"/>
  <c r="K26" i="2"/>
  <c r="J26" i="2"/>
  <c r="X26" i="2"/>
  <c r="W26" i="2"/>
  <c r="V26" i="2"/>
  <c r="U26" i="2"/>
  <c r="T26" i="2"/>
  <c r="S26" i="2"/>
  <c r="R26" i="2"/>
  <c r="X17" i="2"/>
  <c r="W17" i="2"/>
  <c r="V17" i="2"/>
  <c r="U17" i="2"/>
  <c r="T17" i="2"/>
  <c r="S17" i="2"/>
  <c r="R17" i="2"/>
  <c r="P17" i="2"/>
  <c r="O17" i="2"/>
  <c r="N17" i="2"/>
  <c r="M17" i="2"/>
  <c r="L17" i="2"/>
  <c r="K17" i="2"/>
  <c r="J17" i="2"/>
  <c r="H17" i="2"/>
  <c r="G17" i="2"/>
  <c r="F17" i="2"/>
  <c r="E17" i="2"/>
  <c r="D17" i="2"/>
  <c r="C17" i="2"/>
  <c r="B17" i="2"/>
  <c r="X8" i="2"/>
  <c r="W8" i="2"/>
  <c r="V8" i="2"/>
  <c r="U8" i="2"/>
  <c r="T8" i="2"/>
  <c r="S8" i="2"/>
  <c r="R8" i="2"/>
  <c r="P8" i="2"/>
  <c r="O8" i="2"/>
  <c r="N8" i="2"/>
  <c r="M8" i="2"/>
  <c r="L8" i="2"/>
  <c r="K8" i="2"/>
  <c r="J8" i="2"/>
  <c r="H8" i="2"/>
  <c r="G8" i="2"/>
  <c r="F8" i="2"/>
  <c r="E8" i="2"/>
  <c r="D8" i="2"/>
  <c r="C8" i="2"/>
  <c r="B8" i="2"/>
  <c r="B7" i="2" l="1"/>
  <c r="B6" i="2"/>
  <c r="J7" i="2" l="1"/>
  <c r="B9" i="2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R7" i="2" l="1"/>
  <c r="J9" i="2"/>
  <c r="K9" i="2" s="1"/>
  <c r="L9" i="2" s="1"/>
  <c r="M9" i="2" s="1"/>
  <c r="N9" i="2" s="1"/>
  <c r="O9" i="2" s="1"/>
  <c r="P9" i="2" s="1"/>
  <c r="J10" i="2" s="1"/>
  <c r="K10" i="2" s="1"/>
  <c r="L10" i="2" s="1"/>
  <c r="M10" i="2" s="1"/>
  <c r="N10" i="2" s="1"/>
  <c r="O10" i="2" s="1"/>
  <c r="P10" i="2" s="1"/>
  <c r="J11" i="2" s="1"/>
  <c r="K11" i="2" s="1"/>
  <c r="L11" i="2" s="1"/>
  <c r="M11" i="2" s="1"/>
  <c r="N11" i="2" s="1"/>
  <c r="O11" i="2" s="1"/>
  <c r="P11" i="2" s="1"/>
  <c r="J12" i="2" s="1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B16" i="2" l="1"/>
  <c r="R9" i="2"/>
  <c r="S9" i="2" s="1"/>
  <c r="T9" i="2" s="1"/>
  <c r="U9" i="2" s="1"/>
  <c r="V9" i="2" s="1"/>
  <c r="W9" i="2" s="1"/>
  <c r="X9" i="2" s="1"/>
  <c r="R10" i="2" s="1"/>
  <c r="S10" i="2" s="1"/>
  <c r="T10" i="2" s="1"/>
  <c r="U10" i="2" s="1"/>
  <c r="V10" i="2" s="1"/>
  <c r="W10" i="2" s="1"/>
  <c r="X10" i="2" s="1"/>
  <c r="R11" i="2" s="1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J16" i="2" l="1"/>
  <c r="B18" i="2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J18" i="2" l="1"/>
  <c r="K18" i="2" s="1"/>
  <c r="L18" i="2" s="1"/>
  <c r="M18" i="2" s="1"/>
  <c r="N18" i="2" s="1"/>
  <c r="O18" i="2" s="1"/>
  <c r="P18" i="2" s="1"/>
  <c r="J19" i="2" s="1"/>
  <c r="K19" i="2" s="1"/>
  <c r="L19" i="2" s="1"/>
  <c r="M19" i="2" s="1"/>
  <c r="N19" i="2" s="1"/>
  <c r="O19" i="2" s="1"/>
  <c r="P19" i="2" s="1"/>
  <c r="J20" i="2" s="1"/>
  <c r="K20" i="2" s="1"/>
  <c r="L20" i="2" s="1"/>
  <c r="M20" i="2" s="1"/>
  <c r="N20" i="2" s="1"/>
  <c r="O20" i="2" s="1"/>
  <c r="P20" i="2" s="1"/>
  <c r="J21" i="2" s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R16" i="2"/>
  <c r="R18" i="2" l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R20" i="2" s="1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B25" i="2"/>
  <c r="B27" i="2" l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30" i="2" s="1"/>
  <c r="J25" i="2"/>
  <c r="C30" i="2" l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J27" i="2"/>
  <c r="K27" i="2" s="1"/>
  <c r="L27" i="2" s="1"/>
  <c r="M27" i="2" s="1"/>
  <c r="N27" i="2" s="1"/>
  <c r="O27" i="2" s="1"/>
  <c r="P27" i="2" s="1"/>
  <c r="J28" i="2" s="1"/>
  <c r="K28" i="2" s="1"/>
  <c r="L28" i="2" s="1"/>
  <c r="M28" i="2" s="1"/>
  <c r="N28" i="2" s="1"/>
  <c r="O28" i="2" s="1"/>
  <c r="P28" i="2" s="1"/>
  <c r="J29" i="2" s="1"/>
  <c r="K29" i="2" s="1"/>
  <c r="L29" i="2" s="1"/>
  <c r="M29" i="2" s="1"/>
  <c r="N29" i="2" s="1"/>
  <c r="O29" i="2" s="1"/>
  <c r="P29" i="2" s="1"/>
  <c r="J30" i="2" s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R25" i="2"/>
  <c r="R27" i="2" l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R29" i="2" s="1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B34" i="2"/>
  <c r="B36" i="2" l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J34" i="2"/>
  <c r="J36" i="2" l="1"/>
  <c r="K36" i="2" s="1"/>
  <c r="L36" i="2" s="1"/>
  <c r="M36" i="2" s="1"/>
  <c r="N36" i="2" s="1"/>
  <c r="O36" i="2" s="1"/>
  <c r="P36" i="2" s="1"/>
  <c r="J37" i="2" s="1"/>
  <c r="K37" i="2" s="1"/>
  <c r="L37" i="2" s="1"/>
  <c r="M37" i="2" s="1"/>
  <c r="N37" i="2" s="1"/>
  <c r="O37" i="2" s="1"/>
  <c r="P37" i="2" s="1"/>
  <c r="J38" i="2" s="1"/>
  <c r="K38" i="2" s="1"/>
  <c r="L38" i="2" s="1"/>
  <c r="M38" i="2" s="1"/>
  <c r="N38" i="2" s="1"/>
  <c r="O38" i="2" s="1"/>
  <c r="P38" i="2" s="1"/>
  <c r="J39" i="2" s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R34" i="2"/>
  <c r="R36" i="2" s="1"/>
  <c r="S36" i="2" s="1"/>
  <c r="T36" i="2" s="1"/>
  <c r="U36" i="2" s="1"/>
  <c r="V36" i="2" s="1"/>
  <c r="W36" i="2" s="1"/>
  <c r="X36" i="2" s="1"/>
  <c r="R37" i="2" s="1"/>
  <c r="S37" i="2" s="1"/>
  <c r="T37" i="2" s="1"/>
  <c r="U37" i="2" s="1"/>
  <c r="V37" i="2" s="1"/>
  <c r="W37" i="2" s="1"/>
  <c r="X37" i="2" s="1"/>
  <c r="R38" i="2" s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</calcChain>
</file>

<file path=xl/sharedStrings.xml><?xml version="1.0" encoding="utf-8"?>
<sst xmlns="http://schemas.openxmlformats.org/spreadsheetml/2006/main" count="55" uniqueCount="50">
  <si>
    <t xml:space="preserve">  First and Last Day of School</t>
  </si>
  <si>
    <t>Year:</t>
  </si>
  <si>
    <t>Start day:</t>
  </si>
  <si>
    <t xml:space="preserve"> 1:Sunday, 2:Monday</t>
  </si>
  <si>
    <t>Beginning Month:</t>
  </si>
  <si>
    <t xml:space="preserve">  No School Days</t>
  </si>
  <si>
    <t xml:space="preserve">  Holiday - No School</t>
  </si>
  <si>
    <t xml:space="preserve">  Professional Development </t>
  </si>
  <si>
    <t xml:space="preserve">  Regular Instructional </t>
  </si>
  <si>
    <t>Garrard County Schools</t>
  </si>
  <si>
    <t>Staff Day (Staff Only)</t>
  </si>
  <si>
    <t>August 25th</t>
  </si>
  <si>
    <t>August 12th-20th</t>
  </si>
  <si>
    <t>August 21st</t>
  </si>
  <si>
    <t>August 24th</t>
  </si>
  <si>
    <t>Opening Day</t>
  </si>
  <si>
    <t>August 26th</t>
  </si>
  <si>
    <t>Students First Day</t>
  </si>
  <si>
    <t>September 7th</t>
  </si>
  <si>
    <t>Holiday - Labor Day</t>
  </si>
  <si>
    <t>September 21st</t>
  </si>
  <si>
    <t>October 5th-9th</t>
  </si>
  <si>
    <t>Fall Break (No School)</t>
  </si>
  <si>
    <t>November 2nd</t>
  </si>
  <si>
    <t>Professional Development (Staff Only)</t>
  </si>
  <si>
    <t xml:space="preserve">November 3rd </t>
  </si>
  <si>
    <t>Holiday - Election Day</t>
  </si>
  <si>
    <t>November 25th</t>
  </si>
  <si>
    <t>November 26th</t>
  </si>
  <si>
    <t>November 27th</t>
  </si>
  <si>
    <t>No School</t>
  </si>
  <si>
    <t>December 21st -31st</t>
  </si>
  <si>
    <t>Holiday Break</t>
  </si>
  <si>
    <t xml:space="preserve">January 1st </t>
  </si>
  <si>
    <t>January 18th</t>
  </si>
  <si>
    <t>Holiday - MLK Day - No School</t>
  </si>
  <si>
    <t>Holiday - New Years Day - No School</t>
  </si>
  <si>
    <t>Holiday - Thanksgiving - No School</t>
  </si>
  <si>
    <t xml:space="preserve">February 15th </t>
  </si>
  <si>
    <t>March 19th</t>
  </si>
  <si>
    <t>KEA Day (Staff Only)</t>
  </si>
  <si>
    <t>April 5th-9th</t>
  </si>
  <si>
    <t>Spring Break - No School</t>
  </si>
  <si>
    <t>May 26th</t>
  </si>
  <si>
    <t>Last Day for Kids</t>
  </si>
  <si>
    <t>May 27th</t>
  </si>
  <si>
    <t>Closing Day</t>
  </si>
  <si>
    <t xml:space="preserve">  Make Up Days</t>
  </si>
  <si>
    <t xml:space="preserve">  Snow Days</t>
  </si>
  <si>
    <t xml:space="preserve">  Staff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</si>
</sst>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yyyy"/>
  </numFmts>
  <fonts count="18" x14ac:knownFonts="1"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249977111117893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0"/>
      </patternFill>
    </fill>
    <fill>
      <patternFill patternType="solid">
        <fgColor rgb="FF92D050"/>
        <bgColor indexed="60"/>
      </patternFill>
    </fill>
    <fill>
      <patternFill patternType="solid">
        <fgColor theme="7" tint="0.39997558519241921"/>
        <bgColor indexed="60"/>
      </patternFill>
    </fill>
    <fill>
      <patternFill patternType="solid">
        <fgColor theme="4" tint="0.39997558519241921"/>
        <bgColor indexed="60"/>
      </patternFill>
    </fill>
    <fill>
      <patternFill patternType="solid">
        <fgColor theme="8"/>
        <bgColor indexed="60"/>
      </patternFill>
    </fill>
    <fill>
      <patternFill patternType="solid">
        <fgColor theme="8" tint="0.59999389629810485"/>
        <bgColor indexed="60"/>
      </patternFill>
    </fill>
    <fill>
      <patternFill patternType="solid">
        <fgColor rgb="FF00B0F0"/>
        <bgColor indexed="60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/>
    <xf numFmtId="0" fontId="4" fillId="0" borderId="0" xfId="0" applyFont="1"/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/>
    <xf numFmtId="0" fontId="11" fillId="2" borderId="0" xfId="0" applyFont="1" applyFill="1"/>
    <xf numFmtId="0" fontId="2" fillId="0" borderId="0" xfId="0" applyFont="1"/>
    <xf numFmtId="0" fontId="0" fillId="2" borderId="0" xfId="0" applyFill="1"/>
    <xf numFmtId="0" fontId="7" fillId="2" borderId="0" xfId="0" applyFont="1" applyFill="1"/>
    <xf numFmtId="0" fontId="10" fillId="3" borderId="2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2" fillId="0" borderId="0" xfId="0" applyFont="1" applyBorder="1"/>
    <xf numFmtId="0" fontId="12" fillId="0" borderId="0" xfId="0" applyFont="1"/>
    <xf numFmtId="0" fontId="5" fillId="0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5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9" fillId="0" borderId="5" xfId="0" applyFont="1" applyBorder="1"/>
    <xf numFmtId="0" fontId="9" fillId="0" borderId="6" xfId="0" applyFont="1" applyBorder="1"/>
    <xf numFmtId="164" fontId="12" fillId="0" borderId="7" xfId="0" applyNumberFormat="1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4" fontId="13" fillId="6" borderId="7" xfId="0" applyNumberFormat="1" applyFont="1" applyFill="1" applyBorder="1" applyAlignment="1">
      <alignment horizontal="center"/>
    </xf>
    <xf numFmtId="164" fontId="13" fillId="7" borderId="7" xfId="0" applyNumberFormat="1" applyFont="1" applyFill="1" applyBorder="1" applyAlignment="1">
      <alignment horizontal="center"/>
    </xf>
    <xf numFmtId="164" fontId="13" fillId="8" borderId="7" xfId="0" applyNumberFormat="1" applyFont="1" applyFill="1" applyBorder="1" applyAlignment="1">
      <alignment horizontal="center"/>
    </xf>
    <xf numFmtId="164" fontId="13" fillId="9" borderId="7" xfId="0" applyNumberFormat="1" applyFont="1" applyFill="1" applyBorder="1" applyAlignment="1">
      <alignment horizontal="center"/>
    </xf>
    <xf numFmtId="164" fontId="13" fillId="10" borderId="7" xfId="0" applyNumberFormat="1" applyFont="1" applyFill="1" applyBorder="1" applyAlignment="1">
      <alignment horizontal="center"/>
    </xf>
    <xf numFmtId="164" fontId="13" fillId="11" borderId="7" xfId="0" applyNumberFormat="1" applyFont="1" applyFill="1" applyBorder="1" applyAlignment="1">
      <alignment horizontal="center"/>
    </xf>
    <xf numFmtId="164" fontId="13" fillId="12" borderId="7" xfId="0" applyNumberFormat="1" applyFont="1" applyFill="1" applyBorder="1" applyAlignment="1">
      <alignment horizontal="center"/>
    </xf>
    <xf numFmtId="164" fontId="17" fillId="14" borderId="1" xfId="0" applyNumberFormat="1" applyFont="1" applyFill="1" applyBorder="1" applyAlignment="1">
      <alignment horizontal="center"/>
    </xf>
    <xf numFmtId="164" fontId="17" fillId="15" borderId="1" xfId="0" applyNumberFormat="1" applyFont="1" applyFill="1" applyBorder="1" applyAlignment="1">
      <alignment horizontal="center"/>
    </xf>
    <xf numFmtId="164" fontId="17" fillId="19" borderId="1" xfId="0" applyNumberFormat="1" applyFont="1" applyFill="1" applyBorder="1" applyAlignment="1">
      <alignment horizontal="center"/>
    </xf>
    <xf numFmtId="164" fontId="16" fillId="17" borderId="1" xfId="0" applyNumberFormat="1" applyFont="1" applyFill="1" applyBorder="1" applyAlignment="1">
      <alignment horizontal="center"/>
    </xf>
    <xf numFmtId="164" fontId="16" fillId="16" borderId="1" xfId="0" applyNumberFormat="1" applyFont="1" applyFill="1" applyBorder="1" applyAlignment="1">
      <alignment horizontal="center"/>
    </xf>
    <xf numFmtId="164" fontId="16" fillId="13" borderId="1" xfId="0" applyNumberFormat="1" applyFont="1" applyFill="1" applyBorder="1" applyAlignment="1">
      <alignment horizontal="center"/>
    </xf>
    <xf numFmtId="164" fontId="16" fillId="18" borderId="1" xfId="0" applyNumberFormat="1" applyFont="1" applyFill="1" applyBorder="1" applyAlignment="1">
      <alignment horizontal="center"/>
    </xf>
    <xf numFmtId="16" fontId="2" fillId="0" borderId="6" xfId="0" quotePrefix="1" applyNumberFormat="1" applyFont="1" applyBorder="1"/>
    <xf numFmtId="164" fontId="13" fillId="20" borderId="7" xfId="0" applyNumberFormat="1" applyFont="1" applyFill="1" applyBorder="1" applyAlignment="1">
      <alignment horizontal="center"/>
    </xf>
    <xf numFmtId="0" fontId="2" fillId="20" borderId="0" xfId="0" applyFont="1" applyFill="1"/>
    <xf numFmtId="164" fontId="13" fillId="21" borderId="7" xfId="0" applyNumberFormat="1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/>
    <xf numFmtId="165" fontId="4" fillId="5" borderId="10" xfId="0" applyNumberFormat="1" applyFont="1" applyFill="1" applyBorder="1"/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104775</xdr:colOff>
      <xdr:row>0</xdr:row>
      <xdr:rowOff>0</xdr:rowOff>
    </xdr:from>
    <xdr:to>
      <xdr:col>24</xdr:col>
      <xdr:colOff>180975</xdr:colOff>
      <xdr:row>2</xdr:row>
      <xdr:rowOff>57150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-f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860B4"/>
      </a:accent1>
      <a:accent2>
        <a:srgbClr val="5E8BCE"/>
      </a:accent2>
      <a:accent3>
        <a:srgbClr val="4C92AE"/>
      </a:accent3>
      <a:accent4>
        <a:srgbClr val="C04E4E"/>
      </a:accent4>
      <a:accent5>
        <a:srgbClr val="E68422"/>
      </a:accent5>
      <a:accent6>
        <a:srgbClr val="846648"/>
      </a:accent6>
      <a:hlink>
        <a:srgbClr val="26AA26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9"/>
  <sheetViews>
    <sheetView showGridLines="0" tabSelected="1" topLeftCell="A8" zoomScaleNormal="100" workbookViewId="0">
      <selection sqref="A1:XFD1"/>
    </sheetView>
  </sheetViews>
  <sheetFormatPr defaultRowHeight="12.75" x14ac:dyDescent="0.2"/>
  <cols>
    <col min="1" max="1" width="3.7109375" customWidth="1"/>
    <col min="2" max="8" width="4.42578125" customWidth="1"/>
    <col min="9" max="9" width="2.7109375" customWidth="1"/>
    <col min="10" max="16" width="4.42578125" customWidth="1"/>
    <col min="17" max="17" width="2.7109375" customWidth="1"/>
    <col min="18" max="24" width="4.42578125" customWidth="1"/>
    <col min="25" max="25" width="3.7109375" customWidth="1"/>
    <col min="26" max="26" width="2.85546875" customWidth="1"/>
  </cols>
  <sheetData>
    <row r="1" spans="1:25" hidden="1" x14ac:dyDescent="0.2">
      <c r="A1" s="7"/>
      <c r="B1" s="67" t="s">
        <v>1</v>
      </c>
      <c r="C1" s="68"/>
      <c r="D1" s="72">
        <v>2020</v>
      </c>
      <c r="E1" s="73"/>
      <c r="F1" s="9"/>
      <c r="G1" s="69" t="s">
        <v>4</v>
      </c>
      <c r="H1" s="69"/>
      <c r="I1" s="69"/>
      <c r="J1" s="69"/>
      <c r="K1" s="70"/>
      <c r="L1" s="72">
        <v>7</v>
      </c>
      <c r="M1" s="73"/>
      <c r="N1" s="13"/>
      <c r="O1" s="9"/>
      <c r="P1" s="9"/>
      <c r="Q1" s="69" t="s">
        <v>2</v>
      </c>
      <c r="R1" s="69"/>
      <c r="S1" s="70"/>
      <c r="T1" s="14">
        <v>1</v>
      </c>
      <c r="U1" s="71" t="s">
        <v>3</v>
      </c>
      <c r="V1" s="74"/>
      <c r="W1" s="74"/>
      <c r="X1" s="74"/>
      <c r="Y1" s="12"/>
    </row>
    <row r="2" spans="1:25" ht="12.75" customHeight="1" x14ac:dyDescent="0.2">
      <c r="A2" s="7"/>
      <c r="B2" s="10"/>
      <c r="C2" s="10"/>
      <c r="D2" s="8"/>
      <c r="E2" s="8"/>
      <c r="F2" s="9"/>
      <c r="G2" s="9"/>
      <c r="H2" s="9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"/>
      <c r="V2" s="9"/>
      <c r="W2" s="9"/>
      <c r="X2" s="9"/>
      <c r="Y2" s="12"/>
    </row>
    <row r="3" spans="1:25" s="23" customFormat="1" x14ac:dyDescent="0.2">
      <c r="A3" s="26"/>
      <c r="B3" s="27"/>
      <c r="C3" s="27"/>
      <c r="D3" s="28"/>
      <c r="E3" s="28"/>
      <c r="F3" s="18"/>
      <c r="G3" s="18"/>
      <c r="H3" s="18"/>
      <c r="I3" s="29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8"/>
      <c r="V3" s="18"/>
      <c r="W3" s="18"/>
      <c r="X3" s="18"/>
    </row>
    <row r="4" spans="1:25" x14ac:dyDescent="0.2">
      <c r="A4" s="2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23"/>
    </row>
    <row r="5" spans="1:25" ht="22.5" customHeight="1" x14ac:dyDescent="0.2">
      <c r="A5" s="18"/>
      <c r="B5" s="63" t="s">
        <v>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  <c r="Y5" s="23"/>
    </row>
    <row r="6" spans="1:25" s="1" customFormat="1" ht="24" customHeight="1" x14ac:dyDescent="0.2">
      <c r="A6" s="19"/>
      <c r="B6" s="66" t="str">
        <f>year&amp;"-"&amp;year+1&amp;" School Calendar"</f>
        <v>2020-2021 School Calendar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24"/>
    </row>
    <row r="7" spans="1:25" ht="15.75" x14ac:dyDescent="0.2">
      <c r="A7" s="20"/>
      <c r="B7" s="60">
        <f>DATE(year,month,1)</f>
        <v>44013</v>
      </c>
      <c r="C7" s="61"/>
      <c r="D7" s="61"/>
      <c r="E7" s="61"/>
      <c r="F7" s="61"/>
      <c r="G7" s="61"/>
      <c r="H7" s="62"/>
      <c r="I7" s="2"/>
      <c r="J7" s="60">
        <f>DATE(YEAR(B7+35),MONTH(B7+35),1)</f>
        <v>44044</v>
      </c>
      <c r="K7" s="61"/>
      <c r="L7" s="61"/>
      <c r="M7" s="61"/>
      <c r="N7" s="61"/>
      <c r="O7" s="61"/>
      <c r="P7" s="62"/>
      <c r="Q7" s="2"/>
      <c r="R7" s="60">
        <f>DATE(YEAR(J7+35),MONTH(J7+35),1)</f>
        <v>44075</v>
      </c>
      <c r="S7" s="61"/>
      <c r="T7" s="61"/>
      <c r="U7" s="61"/>
      <c r="V7" s="61"/>
      <c r="W7" s="61"/>
      <c r="X7" s="62"/>
      <c r="Y7" s="23"/>
    </row>
    <row r="8" spans="1:25" s="3" customFormat="1" ht="12.75" customHeight="1" x14ac:dyDescent="0.2">
      <c r="A8" s="18"/>
      <c r="B8" s="38" t="str">
        <f>CHOOSE(1+MOD(startday+1-2,7),"Su","M","Tu","W","Th","F","Sa")</f>
        <v>Su</v>
      </c>
      <c r="C8" s="39" t="str">
        <f>CHOOSE(1+MOD(startday+2-2,7),"Su","M","Tu","W","Th","F","Sa")</f>
        <v>M</v>
      </c>
      <c r="D8" s="39" t="str">
        <f>CHOOSE(1+MOD(startday+3-2,7),"Su","M","Tu","W","Th","F","Sa")</f>
        <v>Tu</v>
      </c>
      <c r="E8" s="39" t="str">
        <f>CHOOSE(1+MOD(startday+4-2,7),"Su","M","Tu","W","Th","F","Sa")</f>
        <v>W</v>
      </c>
      <c r="F8" s="39" t="str">
        <f>CHOOSE(1+MOD(startday+5-2,7),"Su","M","Tu","W","Th","F","Sa")</f>
        <v>Th</v>
      </c>
      <c r="G8" s="39" t="str">
        <f>CHOOSE(1+MOD(startday+6-2,7),"Su","M","Tu","W","Th","F","Sa")</f>
        <v>F</v>
      </c>
      <c r="H8" s="40" t="str">
        <f>CHOOSE(1+MOD(startday+7-2,7),"Su","M","Tu","W","Th","F","Sa")</f>
        <v>Sa</v>
      </c>
      <c r="J8" s="41" t="str">
        <f>CHOOSE(1+MOD(startday+1-2,7),"Su","M","Tu","W","Th","F","Sa")</f>
        <v>Su</v>
      </c>
      <c r="K8" s="39" t="str">
        <f>CHOOSE(1+MOD(startday+2-2,7),"Su","M","Tu","W","Th","F","Sa")</f>
        <v>M</v>
      </c>
      <c r="L8" s="39" t="str">
        <f>CHOOSE(1+MOD(startday+3-2,7),"Su","M","Tu","W","Th","F","Sa")</f>
        <v>Tu</v>
      </c>
      <c r="M8" s="39" t="str">
        <f>CHOOSE(1+MOD(startday+4-2,7),"Su","M","Tu","W","Th","F","Sa")</f>
        <v>W</v>
      </c>
      <c r="N8" s="39" t="str">
        <f>CHOOSE(1+MOD(startday+5-2,7),"Su","M","Tu","W","Th","F","Sa")</f>
        <v>Th</v>
      </c>
      <c r="O8" s="39" t="str">
        <f>CHOOSE(1+MOD(startday+6-2,7),"Su","M","Tu","W","Th","F","Sa")</f>
        <v>F</v>
      </c>
      <c r="P8" s="40" t="str">
        <f>CHOOSE(1+MOD(startday+7-2,7),"Su","M","Tu","W","Th","F","Sa")</f>
        <v>Sa</v>
      </c>
      <c r="R8" s="41" t="str">
        <f>CHOOSE(1+MOD(startday+1-2,7),"Su","M","Tu","W","Th","F","Sa")</f>
        <v>Su</v>
      </c>
      <c r="S8" s="39" t="str">
        <f>CHOOSE(1+MOD(startday+2-2,7),"Su","M","Tu","W","Th","F","Sa")</f>
        <v>M</v>
      </c>
      <c r="T8" s="39" t="str">
        <f>CHOOSE(1+MOD(startday+3-2,7),"Su","M","Tu","W","Th","F","Sa")</f>
        <v>Tu</v>
      </c>
      <c r="U8" s="39" t="str">
        <f>CHOOSE(1+MOD(startday+4-2,7),"Su","M","Tu","W","Th","F","Sa")</f>
        <v>W</v>
      </c>
      <c r="V8" s="39" t="str">
        <f>CHOOSE(1+MOD(startday+5-2,7),"Su","M","Tu","W","Th","F","Sa")</f>
        <v>Th</v>
      </c>
      <c r="W8" s="39" t="str">
        <f>CHOOSE(1+MOD(startday+6-2,7),"Su","M","Tu","W","Th","F","Sa")</f>
        <v>F</v>
      </c>
      <c r="X8" s="40" t="str">
        <f>CHOOSE(1+MOD(startday+7-2,7),"Su","M","Tu","W","Th","F","Sa")</f>
        <v>Sa</v>
      </c>
      <c r="Y8" s="25"/>
    </row>
    <row r="9" spans="1:25" s="17" customFormat="1" ht="15" x14ac:dyDescent="0.25">
      <c r="A9" s="21"/>
      <c r="B9" s="36" t="str">
        <f>IF(WEEKDAY(B7,1)=startday,B7,"")</f>
        <v/>
      </c>
      <c r="C9" s="37" t="str">
        <f>IF(B9="",IF(WEEKDAY(B7,1)=MOD(startday,7)+1,B7,""),B9+1)</f>
        <v/>
      </c>
      <c r="D9" s="37" t="str">
        <f>IF(C9="",IF(WEEKDAY(B7,1)=MOD(startday+1,7)+1,B7,""),C9+1)</f>
        <v/>
      </c>
      <c r="E9" s="37">
        <f>IF(D9="",IF(WEEKDAY(B7,1)=MOD(startday+2,7)+1,B7,""),D9+1)</f>
        <v>44013</v>
      </c>
      <c r="F9" s="37">
        <f>IF(E9="",IF(WEEKDAY(B7,1)=MOD(startday+3,7)+1,B7,""),E9+1)</f>
        <v>44014</v>
      </c>
      <c r="G9" s="37">
        <f>IF(F9="",IF(WEEKDAY(B7,1)=MOD(startday+4,7)+1,B7,""),F9+1)</f>
        <v>44015</v>
      </c>
      <c r="H9" s="36">
        <f>IF(G9="",IF(WEEKDAY(B7,1)=MOD(startday+5,7)+1,B7,""),G9+1)</f>
        <v>44016</v>
      </c>
      <c r="J9" s="36" t="str">
        <f>IF(WEEKDAY(J7,1)=startday,J7,"")</f>
        <v/>
      </c>
      <c r="K9" s="37" t="str">
        <f>IF(J9="",IF(WEEKDAY(J7,1)=MOD(startday,7)+1,J7,""),J9+1)</f>
        <v/>
      </c>
      <c r="L9" s="43" t="str">
        <f>IF(K9="",IF(WEEKDAY(J7,1)=MOD(startday+1,7)+1,J7,""),K9+1)</f>
        <v/>
      </c>
      <c r="M9" s="43" t="str">
        <f>IF(L9="",IF(WEEKDAY(J7,1)=MOD(startday+2,7)+1,J7,""),L9+1)</f>
        <v/>
      </c>
      <c r="N9" s="43" t="str">
        <f>IF(M9="",IF(WEEKDAY(J7,1)=MOD(startday+3,7)+1,J7,""),M9+1)</f>
        <v/>
      </c>
      <c r="O9" s="43" t="str">
        <f>IF(N9="",IF(WEEKDAY(J7,1)=MOD(startday+4,7)+1,J7,""),N9+1)</f>
        <v/>
      </c>
      <c r="P9" s="36">
        <f>IF(O9="",IF(WEEKDAY(J7,1)=MOD(startday+5,7)+1,J7,""),O9+1)</f>
        <v>44044</v>
      </c>
      <c r="R9" s="36" t="str">
        <f>IF(WEEKDAY(R7,1)=startday,R7,"")</f>
        <v/>
      </c>
      <c r="S9" s="37" t="str">
        <f>IF(R9="",IF(WEEKDAY(R7,1)=MOD(startday,7)+1,R7,""),R9+1)</f>
        <v/>
      </c>
      <c r="T9" s="43">
        <f>IF(S9="",IF(WEEKDAY(R7,1)=MOD(startday+1,7)+1,R7,""),S9+1)</f>
        <v>44075</v>
      </c>
      <c r="U9" s="43">
        <f>IF(T9="",IF(WEEKDAY(R7,1)=MOD(startday+2,7)+1,R7,""),T9+1)</f>
        <v>44076</v>
      </c>
      <c r="V9" s="43">
        <f>IF(U9="",IF(WEEKDAY(R7,1)=MOD(startday+3,7)+1,R7,""),U9+1)</f>
        <v>44077</v>
      </c>
      <c r="W9" s="43">
        <f>IF(V9="",IF(WEEKDAY(R7,1)=MOD(startday+4,7)+1,R7,""),V9+1)</f>
        <v>44078</v>
      </c>
      <c r="X9" s="36">
        <f>IF(W9="",IF(WEEKDAY(R7,1)=MOD(startday+5,7)+1,R7,""),W9+1)</f>
        <v>44079</v>
      </c>
      <c r="Y9" s="21"/>
    </row>
    <row r="10" spans="1:25" s="17" customFormat="1" ht="15" x14ac:dyDescent="0.25">
      <c r="A10" s="21"/>
      <c r="B10" s="36">
        <f>IF(H9="","",IF(MONTH(H9+1)&lt;&gt;MONTH(H9),"",H9+1))</f>
        <v>44017</v>
      </c>
      <c r="C10" s="37">
        <f>IF(B10="","",IF(MONTH(B10+1)&lt;&gt;MONTH(B10),"",B10+1))</f>
        <v>44018</v>
      </c>
      <c r="D10" s="37">
        <f t="shared" ref="D10:H10" si="0">IF(C10="","",IF(MONTH(C10+1)&lt;&gt;MONTH(C10),"",C10+1))</f>
        <v>44019</v>
      </c>
      <c r="E10" s="37">
        <f>IF(D10="","",IF(MONTH(D10+1)&lt;&gt;MONTH(D10),"",D10+1))</f>
        <v>44020</v>
      </c>
      <c r="F10" s="37">
        <f t="shared" si="0"/>
        <v>44021</v>
      </c>
      <c r="G10" s="37">
        <f t="shared" si="0"/>
        <v>44022</v>
      </c>
      <c r="H10" s="36">
        <f t="shared" si="0"/>
        <v>44023</v>
      </c>
      <c r="J10" s="36">
        <f>IF(P9="","",IF(MONTH(P9+1)&lt;&gt;MONTH(P9),"",P9+1))</f>
        <v>44045</v>
      </c>
      <c r="K10" s="37">
        <f>IF(J10="","",IF(MONTH(J10+1)&lt;&gt;MONTH(J10),"",J10+1))</f>
        <v>44046</v>
      </c>
      <c r="L10" s="37">
        <f t="shared" ref="L10:L14" si="1">IF(K10="","",IF(MONTH(K10+1)&lt;&gt;MONTH(K10),"",K10+1))</f>
        <v>44047</v>
      </c>
      <c r="M10" s="37">
        <f>IF(L10="","",IF(MONTH(L10+1)&lt;&gt;MONTH(L10),"",L10+1))</f>
        <v>44048</v>
      </c>
      <c r="N10" s="37">
        <f t="shared" ref="N10:N14" si="2">IF(M10="","",IF(MONTH(M10+1)&lt;&gt;MONTH(M10),"",M10+1))</f>
        <v>44049</v>
      </c>
      <c r="O10" s="37">
        <f t="shared" ref="O10:O14" si="3">IF(N10="","",IF(MONTH(N10+1)&lt;&gt;MONTH(N10),"",N10+1))</f>
        <v>44050</v>
      </c>
      <c r="P10" s="36">
        <f t="shared" ref="P10:P14" si="4">IF(O10="","",IF(MONTH(O10+1)&lt;&gt;MONTH(O10),"",O10+1))</f>
        <v>44051</v>
      </c>
      <c r="R10" s="36">
        <f>IF(X9="","",IF(MONTH(X9+1)&lt;&gt;MONTH(X9),"",X9+1))</f>
        <v>44080</v>
      </c>
      <c r="S10" s="46">
        <f>IF(R10="","",IF(MONTH(R10+1)&lt;&gt;MONTH(R10),"",R10+1))</f>
        <v>44081</v>
      </c>
      <c r="T10" s="43">
        <f t="shared" ref="T10:T14" si="5">IF(S10="","",IF(MONTH(S10+1)&lt;&gt;MONTH(S10),"",S10+1))</f>
        <v>44082</v>
      </c>
      <c r="U10" s="43">
        <f>IF(T10="","",IF(MONTH(T10+1)&lt;&gt;MONTH(T10),"",T10+1))</f>
        <v>44083</v>
      </c>
      <c r="V10" s="43">
        <f t="shared" ref="V10:V14" si="6">IF(U10="","",IF(MONTH(U10+1)&lt;&gt;MONTH(U10),"",U10+1))</f>
        <v>44084</v>
      </c>
      <c r="W10" s="43">
        <f t="shared" ref="W10:W14" si="7">IF(V10="","",IF(MONTH(V10+1)&lt;&gt;MONTH(V10),"",V10+1))</f>
        <v>44085</v>
      </c>
      <c r="X10" s="36">
        <f t="shared" ref="X10:X14" si="8">IF(W10="","",IF(MONTH(W10+1)&lt;&gt;MONTH(W10),"",W10+1))</f>
        <v>44086</v>
      </c>
      <c r="Y10" s="21"/>
    </row>
    <row r="11" spans="1:25" s="17" customFormat="1" ht="15" x14ac:dyDescent="0.25">
      <c r="A11" s="21"/>
      <c r="B11" s="36">
        <f t="shared" ref="B11:B14" si="9">IF(H10="","",IF(MONTH(H10+1)&lt;&gt;MONTH(H10),"",H10+1))</f>
        <v>44024</v>
      </c>
      <c r="C11" s="37">
        <f t="shared" ref="C11:H14" si="10">IF(B11="","",IF(MONTH(B11+1)&lt;&gt;MONTH(B11),"",B11+1))</f>
        <v>44025</v>
      </c>
      <c r="D11" s="37">
        <f t="shared" si="10"/>
        <v>44026</v>
      </c>
      <c r="E11" s="37">
        <f t="shared" si="10"/>
        <v>44027</v>
      </c>
      <c r="F11" s="37">
        <f t="shared" si="10"/>
        <v>44028</v>
      </c>
      <c r="G11" s="37">
        <f t="shared" si="10"/>
        <v>44029</v>
      </c>
      <c r="H11" s="36">
        <f t="shared" si="10"/>
        <v>44030</v>
      </c>
      <c r="J11" s="36">
        <f t="shared" ref="J11:J14" si="11">IF(P10="","",IF(MONTH(P10+1)&lt;&gt;MONTH(P10),"",P10+1))</f>
        <v>44052</v>
      </c>
      <c r="K11" s="37">
        <f t="shared" ref="K11:K14" si="12">IF(J11="","",IF(MONTH(J11+1)&lt;&gt;MONTH(J11),"",J11+1))</f>
        <v>44053</v>
      </c>
      <c r="L11" s="37">
        <f t="shared" si="1"/>
        <v>44054</v>
      </c>
      <c r="M11" s="45">
        <f t="shared" ref="M11:M14" si="13">IF(L11="","",IF(MONTH(L11+1)&lt;&gt;MONTH(L11),"",L11+1))</f>
        <v>44055</v>
      </c>
      <c r="N11" s="45">
        <f t="shared" si="2"/>
        <v>44056</v>
      </c>
      <c r="O11" s="45">
        <f t="shared" si="3"/>
        <v>44057</v>
      </c>
      <c r="P11" s="36">
        <f t="shared" si="4"/>
        <v>44058</v>
      </c>
      <c r="R11" s="36">
        <f t="shared" ref="R11:R14" si="14">IF(X10="","",IF(MONTH(X10+1)&lt;&gt;MONTH(X10),"",X10+1))</f>
        <v>44087</v>
      </c>
      <c r="S11" s="43">
        <f t="shared" ref="S11:S14" si="15">IF(R11="","",IF(MONTH(R11+1)&lt;&gt;MONTH(R11),"",R11+1))</f>
        <v>44088</v>
      </c>
      <c r="T11" s="43">
        <f t="shared" si="5"/>
        <v>44089</v>
      </c>
      <c r="U11" s="43">
        <f t="shared" ref="U11:U14" si="16">IF(T11="","",IF(MONTH(T11+1)&lt;&gt;MONTH(T11),"",T11+1))</f>
        <v>44090</v>
      </c>
      <c r="V11" s="43">
        <f t="shared" si="6"/>
        <v>44091</v>
      </c>
      <c r="W11" s="43">
        <f t="shared" si="7"/>
        <v>44092</v>
      </c>
      <c r="X11" s="36">
        <f t="shared" si="8"/>
        <v>44093</v>
      </c>
      <c r="Y11" s="21"/>
    </row>
    <row r="12" spans="1:25" s="17" customFormat="1" ht="15" customHeight="1" x14ac:dyDescent="0.25">
      <c r="A12" s="21"/>
      <c r="B12" s="36">
        <f t="shared" si="9"/>
        <v>44031</v>
      </c>
      <c r="C12" s="37">
        <f t="shared" si="10"/>
        <v>44032</v>
      </c>
      <c r="D12" s="37">
        <f t="shared" si="10"/>
        <v>44033</v>
      </c>
      <c r="E12" s="37">
        <f t="shared" si="10"/>
        <v>44034</v>
      </c>
      <c r="F12" s="37">
        <f t="shared" si="10"/>
        <v>44035</v>
      </c>
      <c r="G12" s="37">
        <f t="shared" si="10"/>
        <v>44036</v>
      </c>
      <c r="H12" s="36">
        <f t="shared" si="10"/>
        <v>44037</v>
      </c>
      <c r="J12" s="36">
        <f t="shared" si="11"/>
        <v>44059</v>
      </c>
      <c r="K12" s="45">
        <f t="shared" si="12"/>
        <v>44060</v>
      </c>
      <c r="L12" s="45">
        <f t="shared" si="1"/>
        <v>44061</v>
      </c>
      <c r="M12" s="45">
        <f t="shared" si="13"/>
        <v>44062</v>
      </c>
      <c r="N12" s="45">
        <f t="shared" si="2"/>
        <v>44063</v>
      </c>
      <c r="O12" s="44">
        <f t="shared" si="3"/>
        <v>44064</v>
      </c>
      <c r="P12" s="36">
        <f t="shared" si="4"/>
        <v>44065</v>
      </c>
      <c r="R12" s="36">
        <f t="shared" si="14"/>
        <v>44094</v>
      </c>
      <c r="S12" s="45">
        <f t="shared" si="15"/>
        <v>44095</v>
      </c>
      <c r="T12" s="43">
        <f t="shared" si="5"/>
        <v>44096</v>
      </c>
      <c r="U12" s="43">
        <f t="shared" si="16"/>
        <v>44097</v>
      </c>
      <c r="V12" s="43">
        <f t="shared" si="6"/>
        <v>44098</v>
      </c>
      <c r="W12" s="43">
        <f t="shared" si="7"/>
        <v>44099</v>
      </c>
      <c r="X12" s="36">
        <f t="shared" si="8"/>
        <v>44100</v>
      </c>
      <c r="Y12" s="21"/>
    </row>
    <row r="13" spans="1:25" s="17" customFormat="1" ht="15" customHeight="1" x14ac:dyDescent="0.25">
      <c r="A13" s="21"/>
      <c r="B13" s="36">
        <f t="shared" si="9"/>
        <v>44038</v>
      </c>
      <c r="C13" s="37">
        <f t="shared" si="10"/>
        <v>44039</v>
      </c>
      <c r="D13" s="37">
        <f t="shared" si="10"/>
        <v>44040</v>
      </c>
      <c r="E13" s="37">
        <f t="shared" si="10"/>
        <v>44041</v>
      </c>
      <c r="F13" s="37">
        <f t="shared" si="10"/>
        <v>44042</v>
      </c>
      <c r="G13" s="37">
        <f t="shared" si="10"/>
        <v>44043</v>
      </c>
      <c r="H13" s="36" t="str">
        <f t="shared" si="10"/>
        <v/>
      </c>
      <c r="J13" s="36">
        <f t="shared" si="11"/>
        <v>44066</v>
      </c>
      <c r="K13" s="42">
        <f t="shared" si="12"/>
        <v>44067</v>
      </c>
      <c r="L13" s="45">
        <f t="shared" si="1"/>
        <v>44068</v>
      </c>
      <c r="M13" s="43">
        <f t="shared" si="13"/>
        <v>44069</v>
      </c>
      <c r="N13" s="43">
        <f t="shared" si="2"/>
        <v>44070</v>
      </c>
      <c r="O13" s="43">
        <f t="shared" si="3"/>
        <v>44071</v>
      </c>
      <c r="P13" s="36">
        <f t="shared" si="4"/>
        <v>44072</v>
      </c>
      <c r="R13" s="36">
        <f t="shared" si="14"/>
        <v>44101</v>
      </c>
      <c r="S13" s="43">
        <f t="shared" si="15"/>
        <v>44102</v>
      </c>
      <c r="T13" s="43">
        <f t="shared" si="5"/>
        <v>44103</v>
      </c>
      <c r="U13" s="43">
        <f t="shared" si="16"/>
        <v>44104</v>
      </c>
      <c r="V13" s="37" t="str">
        <f t="shared" si="6"/>
        <v/>
      </c>
      <c r="W13" s="37" t="str">
        <f t="shared" si="7"/>
        <v/>
      </c>
      <c r="X13" s="36" t="str">
        <f t="shared" si="8"/>
        <v/>
      </c>
      <c r="Y13" s="21"/>
    </row>
    <row r="14" spans="1:25" s="17" customFormat="1" ht="15" x14ac:dyDescent="0.25">
      <c r="A14" s="21"/>
      <c r="B14" s="36" t="str">
        <f t="shared" si="9"/>
        <v/>
      </c>
      <c r="C14" s="43" t="str">
        <f t="shared" si="10"/>
        <v/>
      </c>
      <c r="D14" s="37" t="str">
        <f t="shared" si="10"/>
        <v/>
      </c>
      <c r="E14" s="37" t="str">
        <f t="shared" si="10"/>
        <v/>
      </c>
      <c r="F14" s="37" t="str">
        <f t="shared" si="10"/>
        <v/>
      </c>
      <c r="G14" s="37" t="str">
        <f t="shared" si="10"/>
        <v/>
      </c>
      <c r="H14" s="36" t="str">
        <f t="shared" si="10"/>
        <v/>
      </c>
      <c r="J14" s="36">
        <f t="shared" si="11"/>
        <v>44073</v>
      </c>
      <c r="K14" s="43">
        <f t="shared" si="12"/>
        <v>44074</v>
      </c>
      <c r="L14" s="37" t="str">
        <f t="shared" si="1"/>
        <v/>
      </c>
      <c r="M14" s="37" t="str">
        <f t="shared" si="13"/>
        <v/>
      </c>
      <c r="N14" s="37" t="str">
        <f t="shared" si="2"/>
        <v/>
      </c>
      <c r="O14" s="37" t="str">
        <f t="shared" si="3"/>
        <v/>
      </c>
      <c r="P14" s="36" t="str">
        <f t="shared" si="4"/>
        <v/>
      </c>
      <c r="R14" s="36" t="str">
        <f t="shared" si="14"/>
        <v/>
      </c>
      <c r="S14" s="37" t="str">
        <f t="shared" si="15"/>
        <v/>
      </c>
      <c r="T14" s="37" t="str">
        <f t="shared" si="5"/>
        <v/>
      </c>
      <c r="U14" s="37" t="str">
        <f t="shared" si="16"/>
        <v/>
      </c>
      <c r="V14" s="37" t="str">
        <f t="shared" si="6"/>
        <v/>
      </c>
      <c r="W14" s="37" t="str">
        <f t="shared" si="7"/>
        <v/>
      </c>
      <c r="X14" s="36" t="str">
        <f t="shared" si="8"/>
        <v/>
      </c>
      <c r="Y14" s="21"/>
    </row>
    <row r="15" spans="1:25" ht="9" customHeight="1" x14ac:dyDescent="0.2">
      <c r="A15" s="2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23"/>
    </row>
    <row r="16" spans="1:25" ht="15.75" customHeight="1" x14ac:dyDescent="0.2">
      <c r="A16" s="20"/>
      <c r="B16" s="60">
        <f>DATE(YEAR(R7+35),MONTH(R7+35),1)</f>
        <v>44105</v>
      </c>
      <c r="C16" s="61"/>
      <c r="D16" s="61"/>
      <c r="E16" s="61"/>
      <c r="F16" s="61"/>
      <c r="G16" s="61"/>
      <c r="H16" s="62"/>
      <c r="I16" s="2"/>
      <c r="J16" s="60">
        <f>DATE(YEAR(B16+35),MONTH(B16+35),1)</f>
        <v>44136</v>
      </c>
      <c r="K16" s="61"/>
      <c r="L16" s="61"/>
      <c r="M16" s="61"/>
      <c r="N16" s="61"/>
      <c r="O16" s="61"/>
      <c r="P16" s="62"/>
      <c r="Q16" s="2"/>
      <c r="R16" s="60">
        <f>DATE(YEAR(J16+35),MONTH(J16+35),1)</f>
        <v>44166</v>
      </c>
      <c r="S16" s="61"/>
      <c r="T16" s="61"/>
      <c r="U16" s="61"/>
      <c r="V16" s="61"/>
      <c r="W16" s="61"/>
      <c r="X16" s="62"/>
      <c r="Y16" s="23"/>
    </row>
    <row r="17" spans="1:25" s="3" customFormat="1" ht="12.75" customHeight="1" x14ac:dyDescent="0.2">
      <c r="A17" s="18"/>
      <c r="B17" s="38" t="str">
        <f>CHOOSE(1+MOD(startday+1-2,7),"Su","M","Tu","W","Th","F","Sa")</f>
        <v>Su</v>
      </c>
      <c r="C17" s="39" t="str">
        <f>CHOOSE(1+MOD(startday+2-2,7),"Su","M","Tu","W","Th","F","Sa")</f>
        <v>M</v>
      </c>
      <c r="D17" s="39" t="str">
        <f>CHOOSE(1+MOD(startday+3-2,7),"Su","M","Tu","W","Th","F","Sa")</f>
        <v>Tu</v>
      </c>
      <c r="E17" s="39" t="str">
        <f>CHOOSE(1+MOD(startday+4-2,7),"Su","M","Tu","W","Th","F","Sa")</f>
        <v>W</v>
      </c>
      <c r="F17" s="39" t="str">
        <f>CHOOSE(1+MOD(startday+5-2,7),"Su","M","Tu","W","Th","F","Sa")</f>
        <v>Th</v>
      </c>
      <c r="G17" s="39" t="str">
        <f>CHOOSE(1+MOD(startday+6-2,7),"Su","M","Tu","W","Th","F","Sa")</f>
        <v>F</v>
      </c>
      <c r="H17" s="40" t="str">
        <f>CHOOSE(1+MOD(startday+7-2,7),"Su","M","Tu","W","Th","F","Sa")</f>
        <v>Sa</v>
      </c>
      <c r="I17" s="5"/>
      <c r="J17" s="41" t="str">
        <f>CHOOSE(1+MOD(startday+1-2,7),"Su","M","Tu","W","Th","F","Sa")</f>
        <v>Su</v>
      </c>
      <c r="K17" s="39" t="str">
        <f>CHOOSE(1+MOD(startday+2-2,7),"Su","M","Tu","W","Th","F","Sa")</f>
        <v>M</v>
      </c>
      <c r="L17" s="39" t="str">
        <f>CHOOSE(1+MOD(startday+3-2,7),"Su","M","Tu","W","Th","F","Sa")</f>
        <v>Tu</v>
      </c>
      <c r="M17" s="39" t="str">
        <f>CHOOSE(1+MOD(startday+4-2,7),"Su","M","Tu","W","Th","F","Sa")</f>
        <v>W</v>
      </c>
      <c r="N17" s="39" t="str">
        <f>CHOOSE(1+MOD(startday+5-2,7),"Su","M","Tu","W","Th","F","Sa")</f>
        <v>Th</v>
      </c>
      <c r="O17" s="39" t="str">
        <f>CHOOSE(1+MOD(startday+6-2,7),"Su","M","Tu","W","Th","F","Sa")</f>
        <v>F</v>
      </c>
      <c r="P17" s="40" t="str">
        <f>CHOOSE(1+MOD(startday+7-2,7),"Su","M","Tu","W","Th","F","Sa")</f>
        <v>Sa</v>
      </c>
      <c r="Q17" s="5"/>
      <c r="R17" s="41" t="str">
        <f>CHOOSE(1+MOD(startday+1-2,7),"Su","M","Tu","W","Th","F","Sa")</f>
        <v>Su</v>
      </c>
      <c r="S17" s="39" t="str">
        <f>CHOOSE(1+MOD(startday+2-2,7),"Su","M","Tu","W","Th","F","Sa")</f>
        <v>M</v>
      </c>
      <c r="T17" s="39" t="str">
        <f>CHOOSE(1+MOD(startday+3-2,7),"Su","M","Tu","W","Th","F","Sa")</f>
        <v>Tu</v>
      </c>
      <c r="U17" s="39" t="str">
        <f>CHOOSE(1+MOD(startday+4-2,7),"Su","M","Tu","W","Th","F","Sa")</f>
        <v>W</v>
      </c>
      <c r="V17" s="39" t="str">
        <f>CHOOSE(1+MOD(startday+5-2,7),"Su","M","Tu","W","Th","F","Sa")</f>
        <v>Th</v>
      </c>
      <c r="W17" s="39" t="str">
        <f>CHOOSE(1+MOD(startday+6-2,7),"Su","M","Tu","W","Th","F","Sa")</f>
        <v>F</v>
      </c>
      <c r="X17" s="40" t="str">
        <f>CHOOSE(1+MOD(startday+7-2,7),"Su","M","Tu","W","Th","F","Sa")</f>
        <v>Sa</v>
      </c>
      <c r="Y17" s="25"/>
    </row>
    <row r="18" spans="1:25" s="17" customFormat="1" ht="15" x14ac:dyDescent="0.25">
      <c r="A18" s="21"/>
      <c r="B18" s="36" t="str">
        <f>IF(WEEKDAY(B16,1)=startday,B16,"")</f>
        <v/>
      </c>
      <c r="C18" s="37" t="str">
        <f>IF(B18="",IF(WEEKDAY(B16,1)=MOD(startday,7)+1,B16,""),B18+1)</f>
        <v/>
      </c>
      <c r="D18" s="37" t="str">
        <f>IF(C18="",IF(WEEKDAY(B16,1)=MOD(startday+1,7)+1,B16,""),C18+1)</f>
        <v/>
      </c>
      <c r="E18" s="37" t="str">
        <f>IF(D18="",IF(WEEKDAY(B16,1)=MOD(startday+2,7)+1,B16,""),D18+1)</f>
        <v/>
      </c>
      <c r="F18" s="43">
        <f>IF(E18="",IF(WEEKDAY(B16,1)=MOD(startday+3,7)+1,B16,""),E18+1)</f>
        <v>44105</v>
      </c>
      <c r="G18" s="43">
        <f>IF(F18="",IF(WEEKDAY(B16,1)=MOD(startday+4,7)+1,B16,""),F18+1)</f>
        <v>44106</v>
      </c>
      <c r="H18" s="36">
        <f>IF(G18="",IF(WEEKDAY(B16,1)=MOD(startday+5,7)+1,B16,""),G18+1)</f>
        <v>44107</v>
      </c>
      <c r="J18" s="36">
        <f>IF(WEEKDAY(J16,1)=startday,J16,"")</f>
        <v>44136</v>
      </c>
      <c r="K18" s="44">
        <f>IF(J18="",IF(WEEKDAY(J16,1)=MOD(startday,7)+1,J16,""),J18+1)</f>
        <v>44137</v>
      </c>
      <c r="L18" s="46">
        <f>IF(K18="",IF(WEEKDAY(J16,1)=MOD(startday+1,7)+1,J16,""),K18+1)</f>
        <v>44138</v>
      </c>
      <c r="M18" s="43">
        <f>IF(L18="",IF(WEEKDAY(J16,1)=MOD(startday+2,7)+1,J16,""),L18+1)</f>
        <v>44139</v>
      </c>
      <c r="N18" s="43">
        <f>IF(M18="",IF(WEEKDAY(J16,1)=MOD(startday+3,7)+1,J16,""),M18+1)</f>
        <v>44140</v>
      </c>
      <c r="O18" s="43">
        <f>IF(N18="",IF(WEEKDAY(J16,1)=MOD(startday+4,7)+1,J16,""),N18+1)</f>
        <v>44141</v>
      </c>
      <c r="P18" s="36">
        <f>IF(O18="",IF(WEEKDAY(J16,1)=MOD(startday+5,7)+1,J16,""),O18+1)</f>
        <v>44142</v>
      </c>
      <c r="R18" s="36" t="str">
        <f>IF(WEEKDAY(R16,1)=startday,R16,"")</f>
        <v/>
      </c>
      <c r="S18" s="37" t="str">
        <f>IF(R18="",IF(WEEKDAY(R16,1)=MOD(startday,7)+1,R16,""),R18+1)</f>
        <v/>
      </c>
      <c r="T18" s="43">
        <f>IF(S18="",IF(WEEKDAY(R16,1)=MOD(startday+1,7)+1,R16,""),S18+1)</f>
        <v>44166</v>
      </c>
      <c r="U18" s="43">
        <f>IF(T18="",IF(WEEKDAY(R16,1)=MOD(startday+2,7)+1,R16,""),T18+1)</f>
        <v>44167</v>
      </c>
      <c r="V18" s="43">
        <f>IF(U18="",IF(WEEKDAY(R16,1)=MOD(startday+3,7)+1,R16,""),U18+1)</f>
        <v>44168</v>
      </c>
      <c r="W18" s="43">
        <f>IF(V18="",IF(WEEKDAY(R16,1)=MOD(startday+4,7)+1,R16,""),V18+1)</f>
        <v>44169</v>
      </c>
      <c r="X18" s="36">
        <f>IF(W18="",IF(WEEKDAY(R16,1)=MOD(startday+5,7)+1,R16,""),W18+1)</f>
        <v>44170</v>
      </c>
      <c r="Y18" s="21"/>
    </row>
    <row r="19" spans="1:25" s="17" customFormat="1" ht="15" customHeight="1" x14ac:dyDescent="0.25">
      <c r="A19" s="21"/>
      <c r="B19" s="36">
        <f>IF(H18="","",IF(MONTH(H18+1)&lt;&gt;MONTH(H18),"",H18+1))</f>
        <v>44108</v>
      </c>
      <c r="C19" s="47">
        <f>IF(B19="","",IF(MONTH(B19+1)&lt;&gt;MONTH(B19),"",B19+1))</f>
        <v>44109</v>
      </c>
      <c r="D19" s="47">
        <f t="shared" ref="D19:D23" si="17">IF(C19="","",IF(MONTH(C19+1)&lt;&gt;MONTH(C19),"",C19+1))</f>
        <v>44110</v>
      </c>
      <c r="E19" s="47">
        <f>IF(D19="","",IF(MONTH(D19+1)&lt;&gt;MONTH(D19),"",D19+1))</f>
        <v>44111</v>
      </c>
      <c r="F19" s="47">
        <f t="shared" ref="F19:F23" si="18">IF(E19="","",IF(MONTH(E19+1)&lt;&gt;MONTH(E19),"",E19+1))</f>
        <v>44112</v>
      </c>
      <c r="G19" s="47">
        <f t="shared" ref="G19:G23" si="19">IF(F19="","",IF(MONTH(F19+1)&lt;&gt;MONTH(F19),"",F19+1))</f>
        <v>44113</v>
      </c>
      <c r="H19" s="36">
        <f t="shared" ref="H19:H23" si="20">IF(G19="","",IF(MONTH(G19+1)&lt;&gt;MONTH(G19),"",G19+1))</f>
        <v>44114</v>
      </c>
      <c r="J19" s="36">
        <f>IF(P18="","",IF(MONTH(P18+1)&lt;&gt;MONTH(P18),"",P18+1))</f>
        <v>44143</v>
      </c>
      <c r="K19" s="43">
        <f>IF(J19="","",IF(MONTH(J19+1)&lt;&gt;MONTH(J19),"",J19+1))</f>
        <v>44144</v>
      </c>
      <c r="L19" s="43">
        <f t="shared" ref="L19:L23" si="21">IF(K19="","",IF(MONTH(K19+1)&lt;&gt;MONTH(K19),"",K19+1))</f>
        <v>44145</v>
      </c>
      <c r="M19" s="43">
        <f>IF(L19="","",IF(MONTH(L19+1)&lt;&gt;MONTH(L19),"",L19+1))</f>
        <v>44146</v>
      </c>
      <c r="N19" s="43">
        <f t="shared" ref="N19:N23" si="22">IF(M19="","",IF(MONTH(M19+1)&lt;&gt;MONTH(M19),"",M19+1))</f>
        <v>44147</v>
      </c>
      <c r="O19" s="43">
        <f t="shared" ref="O19:O23" si="23">IF(N19="","",IF(MONTH(N19+1)&lt;&gt;MONTH(N19),"",N19+1))</f>
        <v>44148</v>
      </c>
      <c r="P19" s="36">
        <f t="shared" ref="P19:P23" si="24">IF(O19="","",IF(MONTH(O19+1)&lt;&gt;MONTH(O19),"",O19+1))</f>
        <v>44149</v>
      </c>
      <c r="R19" s="36">
        <f>IF(X18="","",IF(MONTH(X18+1)&lt;&gt;MONTH(X18),"",X18+1))</f>
        <v>44171</v>
      </c>
      <c r="S19" s="43">
        <f>IF(R19="","",IF(MONTH(R19+1)&lt;&gt;MONTH(R19),"",R19+1))</f>
        <v>44172</v>
      </c>
      <c r="T19" s="43">
        <f t="shared" ref="T19:T23" si="25">IF(S19="","",IF(MONTH(S19+1)&lt;&gt;MONTH(S19),"",S19+1))</f>
        <v>44173</v>
      </c>
      <c r="U19" s="43">
        <f>IF(T19="","",IF(MONTH(T19+1)&lt;&gt;MONTH(T19),"",T19+1))</f>
        <v>44174</v>
      </c>
      <c r="V19" s="43">
        <f t="shared" ref="V19:V23" si="26">IF(U19="","",IF(MONTH(U19+1)&lt;&gt;MONTH(U19),"",U19+1))</f>
        <v>44175</v>
      </c>
      <c r="W19" s="43">
        <f t="shared" ref="W19:W23" si="27">IF(V19="","",IF(MONTH(V19+1)&lt;&gt;MONTH(V19),"",V19+1))</f>
        <v>44176</v>
      </c>
      <c r="X19" s="36">
        <f t="shared" ref="X19:X23" si="28">IF(W19="","",IF(MONTH(W19+1)&lt;&gt;MONTH(W19),"",W19+1))</f>
        <v>44177</v>
      </c>
      <c r="Y19" s="21"/>
    </row>
    <row r="20" spans="1:25" s="17" customFormat="1" ht="15" x14ac:dyDescent="0.25">
      <c r="A20" s="21"/>
      <c r="B20" s="36">
        <f t="shared" ref="B20:B23" si="29">IF(H19="","",IF(MONTH(H19+1)&lt;&gt;MONTH(H19),"",H19+1))</f>
        <v>44115</v>
      </c>
      <c r="C20" s="43">
        <f t="shared" ref="C20:C23" si="30">IF(B20="","",IF(MONTH(B20+1)&lt;&gt;MONTH(B20),"",B20+1))</f>
        <v>44116</v>
      </c>
      <c r="D20" s="43">
        <f t="shared" si="17"/>
        <v>44117</v>
      </c>
      <c r="E20" s="43">
        <f t="shared" ref="E20:E23" si="31">IF(D20="","",IF(MONTH(D20+1)&lt;&gt;MONTH(D20),"",D20+1))</f>
        <v>44118</v>
      </c>
      <c r="F20" s="43">
        <f t="shared" si="18"/>
        <v>44119</v>
      </c>
      <c r="G20" s="43">
        <f t="shared" si="19"/>
        <v>44120</v>
      </c>
      <c r="H20" s="36">
        <f t="shared" si="20"/>
        <v>44121</v>
      </c>
      <c r="J20" s="36">
        <f t="shared" ref="J20:J23" si="32">IF(P19="","",IF(MONTH(P19+1)&lt;&gt;MONTH(P19),"",P19+1))</f>
        <v>44150</v>
      </c>
      <c r="K20" s="43">
        <f t="shared" ref="K20:K23" si="33">IF(J20="","",IF(MONTH(J20+1)&lt;&gt;MONTH(J20),"",J20+1))</f>
        <v>44151</v>
      </c>
      <c r="L20" s="43">
        <f t="shared" si="21"/>
        <v>44152</v>
      </c>
      <c r="M20" s="43">
        <f t="shared" ref="M20:M23" si="34">IF(L20="","",IF(MONTH(L20+1)&lt;&gt;MONTH(L20),"",L20+1))</f>
        <v>44153</v>
      </c>
      <c r="N20" s="43">
        <f t="shared" si="22"/>
        <v>44154</v>
      </c>
      <c r="O20" s="43">
        <f t="shared" si="23"/>
        <v>44155</v>
      </c>
      <c r="P20" s="36">
        <f t="shared" si="24"/>
        <v>44156</v>
      </c>
      <c r="R20" s="36">
        <f t="shared" ref="R20:R23" si="35">IF(X19="","",IF(MONTH(X19+1)&lt;&gt;MONTH(X19),"",X19+1))</f>
        <v>44178</v>
      </c>
      <c r="S20" s="43">
        <f t="shared" ref="S20:S23" si="36">IF(R20="","",IF(MONTH(R20+1)&lt;&gt;MONTH(R20),"",R20+1))</f>
        <v>44179</v>
      </c>
      <c r="T20" s="43">
        <f t="shared" si="25"/>
        <v>44180</v>
      </c>
      <c r="U20" s="43">
        <f t="shared" ref="U20:U23" si="37">IF(T20="","",IF(MONTH(T20+1)&lt;&gt;MONTH(T20),"",T20+1))</f>
        <v>44181</v>
      </c>
      <c r="V20" s="43">
        <f t="shared" si="26"/>
        <v>44182</v>
      </c>
      <c r="W20" s="43">
        <f t="shared" si="27"/>
        <v>44183</v>
      </c>
      <c r="X20" s="36">
        <f t="shared" si="28"/>
        <v>44184</v>
      </c>
      <c r="Y20" s="21"/>
    </row>
    <row r="21" spans="1:25" s="17" customFormat="1" ht="15" customHeight="1" x14ac:dyDescent="0.25">
      <c r="A21" s="21"/>
      <c r="B21" s="36">
        <f t="shared" si="29"/>
        <v>44122</v>
      </c>
      <c r="C21" s="43">
        <f t="shared" si="30"/>
        <v>44123</v>
      </c>
      <c r="D21" s="43">
        <f t="shared" si="17"/>
        <v>44124</v>
      </c>
      <c r="E21" s="43">
        <f t="shared" si="31"/>
        <v>44125</v>
      </c>
      <c r="F21" s="43">
        <f t="shared" si="18"/>
        <v>44126</v>
      </c>
      <c r="G21" s="43">
        <f t="shared" si="19"/>
        <v>44127</v>
      </c>
      <c r="H21" s="36">
        <f t="shared" si="20"/>
        <v>44128</v>
      </c>
      <c r="J21" s="36">
        <f t="shared" si="32"/>
        <v>44157</v>
      </c>
      <c r="K21" s="43">
        <f t="shared" si="33"/>
        <v>44158</v>
      </c>
      <c r="L21" s="43">
        <f t="shared" si="21"/>
        <v>44159</v>
      </c>
      <c r="M21" s="44">
        <f t="shared" si="34"/>
        <v>44160</v>
      </c>
      <c r="N21" s="47">
        <f t="shared" si="22"/>
        <v>44161</v>
      </c>
      <c r="O21" s="47">
        <f t="shared" si="23"/>
        <v>44162</v>
      </c>
      <c r="P21" s="36">
        <f t="shared" si="24"/>
        <v>44163</v>
      </c>
      <c r="R21" s="36">
        <f t="shared" si="35"/>
        <v>44185</v>
      </c>
      <c r="S21" s="47">
        <f t="shared" si="36"/>
        <v>44186</v>
      </c>
      <c r="T21" s="47">
        <f t="shared" si="25"/>
        <v>44187</v>
      </c>
      <c r="U21" s="47">
        <f t="shared" si="37"/>
        <v>44188</v>
      </c>
      <c r="V21" s="47">
        <f t="shared" si="26"/>
        <v>44189</v>
      </c>
      <c r="W21" s="46">
        <f t="shared" si="27"/>
        <v>44190</v>
      </c>
      <c r="X21" s="36">
        <f t="shared" si="28"/>
        <v>44191</v>
      </c>
      <c r="Y21" s="21"/>
    </row>
    <row r="22" spans="1:25" s="17" customFormat="1" ht="15" x14ac:dyDescent="0.25">
      <c r="A22" s="21"/>
      <c r="B22" s="36">
        <f t="shared" si="29"/>
        <v>44129</v>
      </c>
      <c r="C22" s="43">
        <f t="shared" si="30"/>
        <v>44130</v>
      </c>
      <c r="D22" s="43">
        <f t="shared" si="17"/>
        <v>44131</v>
      </c>
      <c r="E22" s="43">
        <f t="shared" si="31"/>
        <v>44132</v>
      </c>
      <c r="F22" s="43">
        <f t="shared" si="18"/>
        <v>44133</v>
      </c>
      <c r="G22" s="43">
        <f t="shared" si="19"/>
        <v>44134</v>
      </c>
      <c r="H22" s="36">
        <f t="shared" si="20"/>
        <v>44135</v>
      </c>
      <c r="J22" s="36">
        <f t="shared" si="32"/>
        <v>44164</v>
      </c>
      <c r="K22" s="43">
        <f t="shared" si="33"/>
        <v>44165</v>
      </c>
      <c r="L22" s="37" t="str">
        <f t="shared" si="21"/>
        <v/>
      </c>
      <c r="M22" s="37" t="str">
        <f t="shared" si="34"/>
        <v/>
      </c>
      <c r="N22" s="37" t="str">
        <f t="shared" si="22"/>
        <v/>
      </c>
      <c r="O22" s="37" t="str">
        <f t="shared" si="23"/>
        <v/>
      </c>
      <c r="P22" s="36" t="str">
        <f t="shared" si="24"/>
        <v/>
      </c>
      <c r="R22" s="36">
        <f t="shared" si="35"/>
        <v>44192</v>
      </c>
      <c r="S22" s="47">
        <f t="shared" si="36"/>
        <v>44193</v>
      </c>
      <c r="T22" s="47">
        <f t="shared" si="25"/>
        <v>44194</v>
      </c>
      <c r="U22" s="47">
        <f t="shared" si="37"/>
        <v>44195</v>
      </c>
      <c r="V22" s="47">
        <f t="shared" si="26"/>
        <v>44196</v>
      </c>
      <c r="W22" s="37" t="str">
        <f t="shared" si="27"/>
        <v/>
      </c>
      <c r="X22" s="36" t="str">
        <f t="shared" si="28"/>
        <v/>
      </c>
      <c r="Y22" s="21"/>
    </row>
    <row r="23" spans="1:25" s="17" customFormat="1" ht="15" x14ac:dyDescent="0.25">
      <c r="A23" s="21"/>
      <c r="B23" s="36" t="str">
        <f t="shared" si="29"/>
        <v/>
      </c>
      <c r="C23" s="37" t="str">
        <f t="shared" si="30"/>
        <v/>
      </c>
      <c r="D23" s="37" t="str">
        <f t="shared" si="17"/>
        <v/>
      </c>
      <c r="E23" s="37" t="str">
        <f t="shared" si="31"/>
        <v/>
      </c>
      <c r="F23" s="37" t="str">
        <f t="shared" si="18"/>
        <v/>
      </c>
      <c r="G23" s="37" t="str">
        <f t="shared" si="19"/>
        <v/>
      </c>
      <c r="H23" s="36" t="str">
        <f t="shared" si="20"/>
        <v/>
      </c>
      <c r="J23" s="36" t="str">
        <f t="shared" si="32"/>
        <v/>
      </c>
      <c r="K23" s="37" t="str">
        <f t="shared" si="33"/>
        <v/>
      </c>
      <c r="L23" s="37" t="str">
        <f t="shared" si="21"/>
        <v/>
      </c>
      <c r="M23" s="37" t="str">
        <f t="shared" si="34"/>
        <v/>
      </c>
      <c r="N23" s="37" t="str">
        <f t="shared" si="22"/>
        <v/>
      </c>
      <c r="O23" s="37" t="str">
        <f t="shared" si="23"/>
        <v/>
      </c>
      <c r="P23" s="36" t="str">
        <f t="shared" si="24"/>
        <v/>
      </c>
      <c r="R23" s="36" t="str">
        <f t="shared" si="35"/>
        <v/>
      </c>
      <c r="S23" s="37" t="str">
        <f t="shared" si="36"/>
        <v/>
      </c>
      <c r="T23" s="37" t="str">
        <f t="shared" si="25"/>
        <v/>
      </c>
      <c r="U23" s="37" t="str">
        <f t="shared" si="37"/>
        <v/>
      </c>
      <c r="V23" s="37" t="str">
        <f t="shared" si="26"/>
        <v/>
      </c>
      <c r="W23" s="37" t="str">
        <f t="shared" si="27"/>
        <v/>
      </c>
      <c r="X23" s="36" t="str">
        <f t="shared" si="28"/>
        <v/>
      </c>
      <c r="Y23" s="21"/>
    </row>
    <row r="24" spans="1:25" ht="9" customHeight="1" x14ac:dyDescent="0.2">
      <c r="A24" s="20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23"/>
    </row>
    <row r="25" spans="1:25" ht="15.75" x14ac:dyDescent="0.2">
      <c r="A25" s="20"/>
      <c r="B25" s="60">
        <f>DATE(YEAR(R16+35),MONTH(R16+35),1)</f>
        <v>44197</v>
      </c>
      <c r="C25" s="61"/>
      <c r="D25" s="61"/>
      <c r="E25" s="61"/>
      <c r="F25" s="61"/>
      <c r="G25" s="61"/>
      <c r="H25" s="62"/>
      <c r="I25" s="6"/>
      <c r="J25" s="60">
        <f>DATE(YEAR(B25+35),MONTH(B25+35),1)</f>
        <v>44228</v>
      </c>
      <c r="K25" s="61"/>
      <c r="L25" s="61"/>
      <c r="M25" s="61"/>
      <c r="N25" s="61"/>
      <c r="O25" s="61"/>
      <c r="P25" s="62"/>
      <c r="Q25" s="6"/>
      <c r="R25" s="60">
        <f>DATE(YEAR(J25+35),MONTH(J25+35),1)</f>
        <v>44256</v>
      </c>
      <c r="S25" s="61"/>
      <c r="T25" s="61"/>
      <c r="U25" s="61"/>
      <c r="V25" s="61"/>
      <c r="W25" s="61"/>
      <c r="X25" s="62"/>
      <c r="Y25" s="23"/>
    </row>
    <row r="26" spans="1:25" s="3" customFormat="1" ht="12.75" customHeight="1" x14ac:dyDescent="0.2">
      <c r="A26" s="18"/>
      <c r="B26" s="38" t="str">
        <f>CHOOSE(1+MOD(startday+1-2,7),"Su","M","Tu","W","Th","F","Sa")</f>
        <v>Su</v>
      </c>
      <c r="C26" s="39" t="str">
        <f>CHOOSE(1+MOD(startday+2-2,7),"Su","M","Tu","W","Th","F","Sa")</f>
        <v>M</v>
      </c>
      <c r="D26" s="39" t="str">
        <f>CHOOSE(1+MOD(startday+3-2,7),"Su","M","Tu","W","Th","F","Sa")</f>
        <v>Tu</v>
      </c>
      <c r="E26" s="39" t="str">
        <f>CHOOSE(1+MOD(startday+4-2,7),"Su","M","Tu","W","Th","F","Sa")</f>
        <v>W</v>
      </c>
      <c r="F26" s="39" t="str">
        <f>CHOOSE(1+MOD(startday+5-2,7),"Su","M","Tu","W","Th","F","Sa")</f>
        <v>Th</v>
      </c>
      <c r="G26" s="39" t="str">
        <f>CHOOSE(1+MOD(startday+6-2,7),"Su","M","Tu","W","Th","F","Sa")</f>
        <v>F</v>
      </c>
      <c r="H26" s="40" t="str">
        <f>CHOOSE(1+MOD(startday+7-2,7),"Su","M","Tu","W","Th","F","Sa")</f>
        <v>Sa</v>
      </c>
      <c r="J26" s="41" t="str">
        <f>CHOOSE(1+MOD(startday+1-2,7),"Su","M","Tu","W","Th","F","Sa")</f>
        <v>Su</v>
      </c>
      <c r="K26" s="39" t="str">
        <f>CHOOSE(1+MOD(startday+2-2,7),"Su","M","Tu","W","Th","F","Sa")</f>
        <v>M</v>
      </c>
      <c r="L26" s="39" t="str">
        <f>CHOOSE(1+MOD(startday+3-2,7),"Su","M","Tu","W","Th","F","Sa")</f>
        <v>Tu</v>
      </c>
      <c r="M26" s="39" t="str">
        <f>CHOOSE(1+MOD(startday+4-2,7),"Su","M","Tu","W","Th","F","Sa")</f>
        <v>W</v>
      </c>
      <c r="N26" s="39" t="str">
        <f>CHOOSE(1+MOD(startday+5-2,7),"Su","M","Tu","W","Th","F","Sa")</f>
        <v>Th</v>
      </c>
      <c r="O26" s="39" t="str">
        <f>CHOOSE(1+MOD(startday+6-2,7),"Su","M","Tu","W","Th","F","Sa")</f>
        <v>F</v>
      </c>
      <c r="P26" s="40" t="str">
        <f>CHOOSE(1+MOD(startday+7-2,7),"Su","M","Tu","W","Th","F","Sa")</f>
        <v>Sa</v>
      </c>
      <c r="R26" s="41" t="str">
        <f>CHOOSE(1+MOD(startday+1-2,7),"Su","M","Tu","W","Th","F","Sa")</f>
        <v>Su</v>
      </c>
      <c r="S26" s="39" t="str">
        <f>CHOOSE(1+MOD(startday+2-2,7),"Su","M","Tu","W","Th","F","Sa")</f>
        <v>M</v>
      </c>
      <c r="T26" s="39" t="str">
        <f>CHOOSE(1+MOD(startday+3-2,7),"Su","M","Tu","W","Th","F","Sa")</f>
        <v>Tu</v>
      </c>
      <c r="U26" s="39" t="str">
        <f>CHOOSE(1+MOD(startday+4-2,7),"Su","M","Tu","W","Th","F","Sa")</f>
        <v>W</v>
      </c>
      <c r="V26" s="39" t="str">
        <f>CHOOSE(1+MOD(startday+5-2,7),"Su","M","Tu","W","Th","F","Sa")</f>
        <v>Th</v>
      </c>
      <c r="W26" s="39" t="str">
        <f>CHOOSE(1+MOD(startday+6-2,7),"Su","M","Tu","W","Th","F","Sa")</f>
        <v>F</v>
      </c>
      <c r="X26" s="40" t="str">
        <f>CHOOSE(1+MOD(startday+7-2,7),"Su","M","Tu","W","Th","F","Sa")</f>
        <v>Sa</v>
      </c>
      <c r="Y26" s="25"/>
    </row>
    <row r="27" spans="1:25" s="17" customFormat="1" ht="15" x14ac:dyDescent="0.25">
      <c r="A27" s="21"/>
      <c r="B27" s="36" t="str">
        <f>IF(WEEKDAY(B25,1)=startday,B25,"")</f>
        <v/>
      </c>
      <c r="C27" s="37" t="str">
        <f>IF(B27="",IF(WEEKDAY(B25,1)=MOD(startday,7)+1,B25,""),B27+1)</f>
        <v/>
      </c>
      <c r="D27" s="37" t="str">
        <f>IF(C27="",IF(WEEKDAY(B25,1)=MOD(startday+1,7)+1,B25,""),C27+1)</f>
        <v/>
      </c>
      <c r="E27" s="37" t="str">
        <f>IF(D27="",IF(WEEKDAY(B25,1)=MOD(startday+2,7)+1,B25,""),D27+1)</f>
        <v/>
      </c>
      <c r="F27" s="37" t="str">
        <f>IF(E27="",IF(WEEKDAY(B25,1)=MOD(startday+3,7)+1,B25,""),E27+1)</f>
        <v/>
      </c>
      <c r="G27" s="47">
        <f>IF(F27="",IF(WEEKDAY(B25,1)=MOD(startday+4,7)+1,B25,""),F27+1)</f>
        <v>44197</v>
      </c>
      <c r="H27" s="36">
        <f>IF(G27="",IF(WEEKDAY(B25,1)=MOD(startday+5,7)+1,B25,""),G27+1)</f>
        <v>44198</v>
      </c>
      <c r="J27" s="36" t="str">
        <f>IF(WEEKDAY(J25,1)=startday,J25,"")</f>
        <v/>
      </c>
      <c r="K27" s="43">
        <f>IF(J27="",IF(WEEKDAY(J25,1)=MOD(startday,7)+1,J25,""),J27+1)</f>
        <v>44228</v>
      </c>
      <c r="L27" s="43">
        <f>IF(K27="",IF(WEEKDAY(J25,1)=MOD(startday+1,7)+1,J25,""),K27+1)</f>
        <v>44229</v>
      </c>
      <c r="M27" s="43">
        <f>IF(L27="",IF(WEEKDAY(J25,1)=MOD(startday+2,7)+1,J25,""),L27+1)</f>
        <v>44230</v>
      </c>
      <c r="N27" s="43">
        <f>IF(M27="",IF(WEEKDAY(J25,1)=MOD(startday+3,7)+1,J25,""),M27+1)</f>
        <v>44231</v>
      </c>
      <c r="O27" s="43">
        <f>IF(N27="",IF(WEEKDAY(J25,1)=MOD(startday+4,7)+1,J25,""),N27+1)</f>
        <v>44232</v>
      </c>
      <c r="P27" s="36">
        <f>IF(O27="",IF(WEEKDAY(J25,1)=MOD(startday+5,7)+1,J25,""),O27+1)</f>
        <v>44233</v>
      </c>
      <c r="R27" s="36" t="str">
        <f>IF(WEEKDAY(R25,1)=startday,R25,"")</f>
        <v/>
      </c>
      <c r="S27" s="43">
        <f>IF(R27="",IF(WEEKDAY(R25,1)=MOD(startday,7)+1,R25,""),R27+1)</f>
        <v>44256</v>
      </c>
      <c r="T27" s="43">
        <f>IF(S27="",IF(WEEKDAY(R25,1)=MOD(startday+1,7)+1,R25,""),S27+1)</f>
        <v>44257</v>
      </c>
      <c r="U27" s="43">
        <f>IF(T27="",IF(WEEKDAY(R25,1)=MOD(startday+2,7)+1,R25,""),T27+1)</f>
        <v>44258</v>
      </c>
      <c r="V27" s="43">
        <f>IF(U27="",IF(WEEKDAY(R25,1)=MOD(startday+3,7)+1,R25,""),U27+1)</f>
        <v>44259</v>
      </c>
      <c r="W27" s="43">
        <f>IF(V27="",IF(WEEKDAY(R25,1)=MOD(startday+4,7)+1,R25,""),V27+1)</f>
        <v>44260</v>
      </c>
      <c r="X27" s="36">
        <f>IF(W27="",IF(WEEKDAY(R25,1)=MOD(startday+5,7)+1,R25,""),W27+1)</f>
        <v>44261</v>
      </c>
      <c r="Y27" s="21"/>
    </row>
    <row r="28" spans="1:25" s="17" customFormat="1" ht="15" x14ac:dyDescent="0.25">
      <c r="A28" s="21"/>
      <c r="B28" s="36">
        <f>IF(H27="","",IF(MONTH(H27+1)&lt;&gt;MONTH(H27),"",H27+1))</f>
        <v>44199</v>
      </c>
      <c r="C28" s="45">
        <f>IF(B28="","",IF(MONTH(B28+1)&lt;&gt;MONTH(B28),"",B28+1))</f>
        <v>44200</v>
      </c>
      <c r="D28" s="43">
        <f t="shared" ref="D28:D32" si="38">IF(C28="","",IF(MONTH(C28+1)&lt;&gt;MONTH(C28),"",C28+1))</f>
        <v>44201</v>
      </c>
      <c r="E28" s="43">
        <f>IF(D28="","",IF(MONTH(D28+1)&lt;&gt;MONTH(D28),"",D28+1))</f>
        <v>44202</v>
      </c>
      <c r="F28" s="43">
        <f t="shared" ref="F28:F32" si="39">IF(E28="","",IF(MONTH(E28+1)&lt;&gt;MONTH(E28),"",E28+1))</f>
        <v>44203</v>
      </c>
      <c r="G28" s="43">
        <f t="shared" ref="G28:G32" si="40">IF(F28="","",IF(MONTH(F28+1)&lt;&gt;MONTH(F28),"",F28+1))</f>
        <v>44204</v>
      </c>
      <c r="H28" s="36">
        <f t="shared" ref="H28:H32" si="41">IF(G28="","",IF(MONTH(G28+1)&lt;&gt;MONTH(G28),"",G28+1))</f>
        <v>44205</v>
      </c>
      <c r="J28" s="36">
        <f>IF(P27="","",IF(MONTH(P27+1)&lt;&gt;MONTH(P27),"",P27+1))</f>
        <v>44234</v>
      </c>
      <c r="K28" s="43">
        <f>IF(J28="","",IF(MONTH(J28+1)&lt;&gt;MONTH(J28),"",J28+1))</f>
        <v>44235</v>
      </c>
      <c r="L28" s="43">
        <f t="shared" ref="L28:L32" si="42">IF(K28="","",IF(MONTH(K28+1)&lt;&gt;MONTH(K28),"",K28+1))</f>
        <v>44236</v>
      </c>
      <c r="M28" s="43">
        <f>IF(L28="","",IF(MONTH(L28+1)&lt;&gt;MONTH(L28),"",L28+1))</f>
        <v>44237</v>
      </c>
      <c r="N28" s="57">
        <f t="shared" ref="N28:N32" si="43">IF(M28="","",IF(MONTH(M28+1)&lt;&gt;MONTH(M28),"",M28+1))</f>
        <v>44238</v>
      </c>
      <c r="O28" s="43">
        <f t="shared" ref="O28:O32" si="44">IF(N28="","",IF(MONTH(N28+1)&lt;&gt;MONTH(N28),"",N28+1))</f>
        <v>44239</v>
      </c>
      <c r="P28" s="36">
        <f t="shared" ref="P28:P32" si="45">IF(O28="","",IF(MONTH(O28+1)&lt;&gt;MONTH(O28),"",O28+1))</f>
        <v>44240</v>
      </c>
      <c r="R28" s="36">
        <f>IF(X27="","",IF(MONTH(X27+1)&lt;&gt;MONTH(X27),"",X27+1))</f>
        <v>44262</v>
      </c>
      <c r="S28" s="43">
        <f>IF(R28="","",IF(MONTH(R28+1)&lt;&gt;MONTH(R28),"",R28+1))</f>
        <v>44263</v>
      </c>
      <c r="T28" s="43">
        <f t="shared" ref="T28:T32" si="46">IF(S28="","",IF(MONTH(S28+1)&lt;&gt;MONTH(S28),"",S28+1))</f>
        <v>44264</v>
      </c>
      <c r="U28" s="43">
        <f>IF(T28="","",IF(MONTH(T28+1)&lt;&gt;MONTH(T28),"",T28+1))</f>
        <v>44265</v>
      </c>
      <c r="V28" s="43">
        <f t="shared" ref="V28:V32" si="47">IF(U28="","",IF(MONTH(U28+1)&lt;&gt;MONTH(U28),"",U28+1))</f>
        <v>44266</v>
      </c>
      <c r="W28" s="43">
        <f t="shared" ref="W28:W32" si="48">IF(V28="","",IF(MONTH(V28+1)&lt;&gt;MONTH(V28),"",V28+1))</f>
        <v>44267</v>
      </c>
      <c r="X28" s="36">
        <f t="shared" ref="X28:X32" si="49">IF(W28="","",IF(MONTH(W28+1)&lt;&gt;MONTH(W28),"",W28+1))</f>
        <v>44268</v>
      </c>
      <c r="Y28" s="21"/>
    </row>
    <row r="29" spans="1:25" s="17" customFormat="1" ht="15" x14ac:dyDescent="0.25">
      <c r="A29" s="21"/>
      <c r="B29" s="36">
        <f t="shared" ref="B29:B32" si="50">IF(H28="","",IF(MONTH(H28+1)&lt;&gt;MONTH(H28),"",H28+1))</f>
        <v>44206</v>
      </c>
      <c r="C29" s="43">
        <f t="shared" ref="C29:C32" si="51">IF(B29="","",IF(MONTH(B29+1)&lt;&gt;MONTH(B29),"",B29+1))</f>
        <v>44207</v>
      </c>
      <c r="D29" s="43">
        <f t="shared" si="38"/>
        <v>44208</v>
      </c>
      <c r="E29" s="43">
        <f t="shared" ref="E29:E32" si="52">IF(D29="","",IF(MONTH(D29+1)&lt;&gt;MONTH(D29),"",D29+1))</f>
        <v>44209</v>
      </c>
      <c r="F29" s="43">
        <f t="shared" si="39"/>
        <v>44210</v>
      </c>
      <c r="G29" s="43">
        <f t="shared" si="40"/>
        <v>44211</v>
      </c>
      <c r="H29" s="36">
        <f t="shared" si="41"/>
        <v>44212</v>
      </c>
      <c r="J29" s="36">
        <f t="shared" ref="J29:J32" si="53">IF(P28="","",IF(MONTH(P28+1)&lt;&gt;MONTH(P28),"",P28+1))</f>
        <v>44241</v>
      </c>
      <c r="K29" s="44">
        <f t="shared" ref="K29:K32" si="54">IF(J29="","",IF(MONTH(J29+1)&lt;&gt;MONTH(J29),"",J29+1))</f>
        <v>44242</v>
      </c>
      <c r="L29" s="57">
        <f t="shared" si="42"/>
        <v>44243</v>
      </c>
      <c r="M29" s="43">
        <f t="shared" ref="M29:M32" si="55">IF(L29="","",IF(MONTH(L29+1)&lt;&gt;MONTH(L29),"",L29+1))</f>
        <v>44244</v>
      </c>
      <c r="N29" s="43">
        <f t="shared" si="43"/>
        <v>44245</v>
      </c>
      <c r="O29" s="43">
        <f t="shared" si="44"/>
        <v>44246</v>
      </c>
      <c r="P29" s="36">
        <f t="shared" si="45"/>
        <v>44247</v>
      </c>
      <c r="R29" s="36">
        <f t="shared" ref="R29:R32" si="56">IF(X28="","",IF(MONTH(X28+1)&lt;&gt;MONTH(X28),"",X28+1))</f>
        <v>44269</v>
      </c>
      <c r="S29" s="43">
        <f t="shared" ref="S29:S32" si="57">IF(R29="","",IF(MONTH(R29+1)&lt;&gt;MONTH(R29),"",R29+1))</f>
        <v>44270</v>
      </c>
      <c r="T29" s="43">
        <f t="shared" si="46"/>
        <v>44271</v>
      </c>
      <c r="U29" s="43">
        <f t="shared" ref="U29:U32" si="58">IF(T29="","",IF(MONTH(T29+1)&lt;&gt;MONTH(T29),"",T29+1))</f>
        <v>44272</v>
      </c>
      <c r="V29" s="43">
        <f t="shared" si="47"/>
        <v>44273</v>
      </c>
      <c r="W29" s="43">
        <f t="shared" si="48"/>
        <v>44274</v>
      </c>
      <c r="X29" s="36">
        <f t="shared" si="49"/>
        <v>44275</v>
      </c>
      <c r="Y29" s="21"/>
    </row>
    <row r="30" spans="1:25" s="17" customFormat="1" ht="15" x14ac:dyDescent="0.25">
      <c r="A30" s="21"/>
      <c r="B30" s="36">
        <f t="shared" si="50"/>
        <v>44213</v>
      </c>
      <c r="C30" s="46">
        <f t="shared" si="51"/>
        <v>44214</v>
      </c>
      <c r="D30" s="43">
        <f t="shared" si="38"/>
        <v>44215</v>
      </c>
      <c r="E30" s="43">
        <f t="shared" si="52"/>
        <v>44216</v>
      </c>
      <c r="F30" s="43">
        <f t="shared" si="39"/>
        <v>44217</v>
      </c>
      <c r="G30" s="43">
        <f t="shared" si="40"/>
        <v>44218</v>
      </c>
      <c r="H30" s="36">
        <f t="shared" si="41"/>
        <v>44219</v>
      </c>
      <c r="J30" s="36">
        <f t="shared" si="53"/>
        <v>44248</v>
      </c>
      <c r="K30" s="43">
        <f t="shared" si="54"/>
        <v>44249</v>
      </c>
      <c r="L30" s="43">
        <f t="shared" si="42"/>
        <v>44250</v>
      </c>
      <c r="M30" s="43">
        <f t="shared" si="55"/>
        <v>44251</v>
      </c>
      <c r="N30" s="43">
        <f t="shared" si="43"/>
        <v>44252</v>
      </c>
      <c r="O30" s="43">
        <f t="shared" si="44"/>
        <v>44253</v>
      </c>
      <c r="P30" s="36">
        <f t="shared" si="45"/>
        <v>44254</v>
      </c>
      <c r="R30" s="36">
        <f t="shared" si="56"/>
        <v>44276</v>
      </c>
      <c r="S30" s="43">
        <f t="shared" si="57"/>
        <v>44277</v>
      </c>
      <c r="T30" s="43">
        <f t="shared" si="46"/>
        <v>44278</v>
      </c>
      <c r="U30" s="43">
        <f t="shared" si="58"/>
        <v>44279</v>
      </c>
      <c r="V30" s="43">
        <f t="shared" si="47"/>
        <v>44280</v>
      </c>
      <c r="W30" s="43">
        <f t="shared" si="48"/>
        <v>44281</v>
      </c>
      <c r="X30" s="36">
        <f t="shared" si="49"/>
        <v>44282</v>
      </c>
      <c r="Y30" s="21"/>
    </row>
    <row r="31" spans="1:25" s="17" customFormat="1" ht="15" x14ac:dyDescent="0.25">
      <c r="A31" s="21"/>
      <c r="B31" s="36">
        <f t="shared" si="50"/>
        <v>44220</v>
      </c>
      <c r="C31" s="43">
        <f t="shared" si="51"/>
        <v>44221</v>
      </c>
      <c r="D31" s="43">
        <f t="shared" si="38"/>
        <v>44222</v>
      </c>
      <c r="E31" s="43">
        <f t="shared" si="52"/>
        <v>44223</v>
      </c>
      <c r="F31" s="43">
        <f t="shared" si="39"/>
        <v>44224</v>
      </c>
      <c r="G31" s="43">
        <f t="shared" si="40"/>
        <v>44225</v>
      </c>
      <c r="H31" s="36">
        <f t="shared" si="41"/>
        <v>44226</v>
      </c>
      <c r="J31" s="36">
        <f t="shared" si="53"/>
        <v>44255</v>
      </c>
      <c r="K31" s="37" t="str">
        <f t="shared" si="54"/>
        <v/>
      </c>
      <c r="L31" s="37" t="str">
        <f t="shared" si="42"/>
        <v/>
      </c>
      <c r="M31" s="37" t="str">
        <f t="shared" si="55"/>
        <v/>
      </c>
      <c r="N31" s="37" t="str">
        <f t="shared" si="43"/>
        <v/>
      </c>
      <c r="O31" s="37" t="str">
        <f t="shared" si="44"/>
        <v/>
      </c>
      <c r="P31" s="36" t="str">
        <f t="shared" si="45"/>
        <v/>
      </c>
      <c r="R31" s="36">
        <f t="shared" si="56"/>
        <v>44283</v>
      </c>
      <c r="S31" s="43">
        <f t="shared" si="57"/>
        <v>44284</v>
      </c>
      <c r="T31" s="43">
        <f t="shared" si="46"/>
        <v>44285</v>
      </c>
      <c r="U31" s="43">
        <f t="shared" si="58"/>
        <v>44286</v>
      </c>
      <c r="V31" s="37" t="str">
        <f t="shared" si="47"/>
        <v/>
      </c>
      <c r="W31" s="37" t="str">
        <f t="shared" si="48"/>
        <v/>
      </c>
      <c r="X31" s="36" t="str">
        <f t="shared" si="49"/>
        <v/>
      </c>
      <c r="Y31" s="21"/>
    </row>
    <row r="32" spans="1:25" s="17" customFormat="1" ht="15" x14ac:dyDescent="0.25">
      <c r="A32" s="21"/>
      <c r="B32" s="36">
        <f t="shared" si="50"/>
        <v>44227</v>
      </c>
      <c r="C32" s="37" t="str">
        <f t="shared" si="51"/>
        <v/>
      </c>
      <c r="D32" s="37" t="str">
        <f t="shared" si="38"/>
        <v/>
      </c>
      <c r="E32" s="37" t="str">
        <f t="shared" si="52"/>
        <v/>
      </c>
      <c r="F32" s="37" t="str">
        <f t="shared" si="39"/>
        <v/>
      </c>
      <c r="G32" s="37" t="str">
        <f t="shared" si="40"/>
        <v/>
      </c>
      <c r="H32" s="36" t="str">
        <f t="shared" si="41"/>
        <v/>
      </c>
      <c r="J32" s="36" t="str">
        <f t="shared" si="53"/>
        <v/>
      </c>
      <c r="K32" s="37" t="str">
        <f t="shared" si="54"/>
        <v/>
      </c>
      <c r="L32" s="37" t="str">
        <f t="shared" si="42"/>
        <v/>
      </c>
      <c r="M32" s="37" t="str">
        <f t="shared" si="55"/>
        <v/>
      </c>
      <c r="N32" s="37" t="str">
        <f t="shared" si="43"/>
        <v/>
      </c>
      <c r="O32" s="37" t="str">
        <f t="shared" si="44"/>
        <v/>
      </c>
      <c r="P32" s="36" t="str">
        <f t="shared" si="45"/>
        <v/>
      </c>
      <c r="R32" s="36" t="str">
        <f t="shared" si="56"/>
        <v/>
      </c>
      <c r="S32" s="37" t="str">
        <f t="shared" si="57"/>
        <v/>
      </c>
      <c r="T32" s="37" t="str">
        <f t="shared" si="46"/>
        <v/>
      </c>
      <c r="U32" s="37" t="str">
        <f t="shared" si="58"/>
        <v/>
      </c>
      <c r="V32" s="37" t="str">
        <f t="shared" si="47"/>
        <v/>
      </c>
      <c r="W32" s="37" t="str">
        <f t="shared" si="48"/>
        <v/>
      </c>
      <c r="X32" s="36" t="str">
        <f t="shared" si="49"/>
        <v/>
      </c>
      <c r="Y32" s="21"/>
    </row>
    <row r="33" spans="1:25" ht="9" customHeight="1" x14ac:dyDescent="0.2">
      <c r="A33" s="2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3"/>
    </row>
    <row r="34" spans="1:25" ht="15.75" x14ac:dyDescent="0.2">
      <c r="A34" s="20"/>
      <c r="B34" s="60">
        <f>DATE(YEAR(R25+35),MONTH(R25+35),1)</f>
        <v>44287</v>
      </c>
      <c r="C34" s="61"/>
      <c r="D34" s="61"/>
      <c r="E34" s="61"/>
      <c r="F34" s="61"/>
      <c r="G34" s="61"/>
      <c r="H34" s="62"/>
      <c r="I34" s="6"/>
      <c r="J34" s="60">
        <f>DATE(YEAR(B34+35),MONTH(B34+35),1)</f>
        <v>44317</v>
      </c>
      <c r="K34" s="61"/>
      <c r="L34" s="61"/>
      <c r="M34" s="61"/>
      <c r="N34" s="61"/>
      <c r="O34" s="61"/>
      <c r="P34" s="62"/>
      <c r="Q34" s="6"/>
      <c r="R34" s="60">
        <f>DATE(YEAR(J34+35),MONTH(J34+35),1)</f>
        <v>44348</v>
      </c>
      <c r="S34" s="61"/>
      <c r="T34" s="61"/>
      <c r="U34" s="61"/>
      <c r="V34" s="61"/>
      <c r="W34" s="61"/>
      <c r="X34" s="62"/>
      <c r="Y34" s="23"/>
    </row>
    <row r="35" spans="1:25" x14ac:dyDescent="0.2">
      <c r="A35" s="18"/>
      <c r="B35" s="38" t="str">
        <f>CHOOSE(1+MOD(startday+1-2,7),"Su","M","Tu","W","Th","F","Sa")</f>
        <v>Su</v>
      </c>
      <c r="C35" s="39" t="str">
        <f>CHOOSE(1+MOD(startday+2-2,7),"Su","M","Tu","W","Th","F","Sa")</f>
        <v>M</v>
      </c>
      <c r="D35" s="39" t="str">
        <f>CHOOSE(1+MOD(startday+3-2,7),"Su","M","Tu","W","Th","F","Sa")</f>
        <v>Tu</v>
      </c>
      <c r="E35" s="39" t="str">
        <f>CHOOSE(1+MOD(startday+4-2,7),"Su","M","Tu","W","Th","F","Sa")</f>
        <v>W</v>
      </c>
      <c r="F35" s="39" t="str">
        <f>CHOOSE(1+MOD(startday+5-2,7),"Su","M","Tu","W","Th","F","Sa")</f>
        <v>Th</v>
      </c>
      <c r="G35" s="39" t="str">
        <f>CHOOSE(1+MOD(startday+6-2,7),"Su","M","Tu","W","Th","F","Sa")</f>
        <v>F</v>
      </c>
      <c r="H35" s="40" t="str">
        <f>CHOOSE(1+MOD(startday+7-2,7),"Su","M","Tu","W","Th","F","Sa")</f>
        <v>Sa</v>
      </c>
      <c r="I35" s="3"/>
      <c r="J35" s="41" t="str">
        <f>CHOOSE(1+MOD(startday+1-2,7),"Su","M","Tu","W","Th","F","Sa")</f>
        <v>Su</v>
      </c>
      <c r="K35" s="39" t="str">
        <f>CHOOSE(1+MOD(startday+2-2,7),"Su","M","Tu","W","Th","F","Sa")</f>
        <v>M</v>
      </c>
      <c r="L35" s="39" t="str">
        <f>CHOOSE(1+MOD(startday+3-2,7),"Su","M","Tu","W","Th","F","Sa")</f>
        <v>Tu</v>
      </c>
      <c r="M35" s="39" t="str">
        <f>CHOOSE(1+MOD(startday+4-2,7),"Su","M","Tu","W","Th","F","Sa")</f>
        <v>W</v>
      </c>
      <c r="N35" s="39" t="str">
        <f>CHOOSE(1+MOD(startday+5-2,7),"Su","M","Tu","W","Th","F","Sa")</f>
        <v>Th</v>
      </c>
      <c r="O35" s="39" t="str">
        <f>CHOOSE(1+MOD(startday+6-2,7),"Su","M","Tu","W","Th","F","Sa")</f>
        <v>F</v>
      </c>
      <c r="P35" s="40" t="str">
        <f>CHOOSE(1+MOD(startday+7-2,7),"Su","M","Tu","W","Th","F","Sa")</f>
        <v>Sa</v>
      </c>
      <c r="Q35" s="3"/>
      <c r="R35" s="41" t="str">
        <f>CHOOSE(1+MOD(startday+1-2,7),"Su","M","Tu","W","Th","F","Sa")</f>
        <v>Su</v>
      </c>
      <c r="S35" s="39" t="str">
        <f>CHOOSE(1+MOD(startday+2-2,7),"Su","M","Tu","W","Th","F","Sa")</f>
        <v>M</v>
      </c>
      <c r="T35" s="39" t="str">
        <f>CHOOSE(1+MOD(startday+3-2,7),"Su","M","Tu","W","Th","F","Sa")</f>
        <v>Tu</v>
      </c>
      <c r="U35" s="39" t="str">
        <f>CHOOSE(1+MOD(startday+4-2,7),"Su","M","Tu","W","Th","F","Sa")</f>
        <v>W</v>
      </c>
      <c r="V35" s="39" t="str">
        <f>CHOOSE(1+MOD(startday+5-2,7),"Su","M","Tu","W","Th","F","Sa")</f>
        <v>Th</v>
      </c>
      <c r="W35" s="39" t="str">
        <f>CHOOSE(1+MOD(startday+6-2,7),"Su","M","Tu","W","Th","F","Sa")</f>
        <v>F</v>
      </c>
      <c r="X35" s="40" t="str">
        <f>CHOOSE(1+MOD(startday+7-2,7),"Su","M","Tu","W","Th","F","Sa")</f>
        <v>Sa</v>
      </c>
      <c r="Y35" s="23"/>
    </row>
    <row r="36" spans="1:25" s="17" customFormat="1" ht="15" x14ac:dyDescent="0.25">
      <c r="A36" s="21"/>
      <c r="B36" s="36" t="str">
        <f>IF(WEEKDAY(B34,1)=startday,B34,"")</f>
        <v/>
      </c>
      <c r="C36" s="37" t="str">
        <f>IF(B36="",IF(WEEKDAY(B34,1)=MOD(startday,7)+1,B34,""),B36+1)</f>
        <v/>
      </c>
      <c r="D36" s="37" t="str">
        <f>IF(C36="",IF(WEEKDAY(B34,1)=MOD(startday+1,7)+1,B34,""),C36+1)</f>
        <v/>
      </c>
      <c r="E36" s="37" t="str">
        <f>IF(D36="",IF(WEEKDAY(B34,1)=MOD(startday+2,7)+1,B34,""),D36+1)</f>
        <v/>
      </c>
      <c r="F36" s="43">
        <f>IF(E36="",IF(WEEKDAY(B34,1)=MOD(startday+3,7)+1,B34,""),E36+1)</f>
        <v>44287</v>
      </c>
      <c r="G36" s="43">
        <f>IF(F36="",IF(WEEKDAY(B34,1)=MOD(startday+4,7)+1,B34,""),F36+1)</f>
        <v>44288</v>
      </c>
      <c r="H36" s="36">
        <f>IF(G36="",IF(WEEKDAY(B34,1)=MOD(startday+5,7)+1,B34,""),G36+1)</f>
        <v>44289</v>
      </c>
      <c r="J36" s="36" t="str">
        <f>IF(WEEKDAY(J34,1)=startday,J34,"")</f>
        <v/>
      </c>
      <c r="K36" s="37" t="str">
        <f>IF(J36="",IF(WEEKDAY(J34,1)=MOD(startday,7)+1,J34,""),J36+1)</f>
        <v/>
      </c>
      <c r="L36" s="37" t="str">
        <f>IF(K36="",IF(WEEKDAY(J34,1)=MOD(startday+1,7)+1,J34,""),K36+1)</f>
        <v/>
      </c>
      <c r="M36" s="37" t="str">
        <f>IF(L36="",IF(WEEKDAY(J34,1)=MOD(startday+2,7)+1,J34,""),L36+1)</f>
        <v/>
      </c>
      <c r="N36" s="37" t="str">
        <f>IF(M36="",IF(WEEKDAY(J34,1)=MOD(startday+3,7)+1,J34,""),M36+1)</f>
        <v/>
      </c>
      <c r="O36" s="37" t="str">
        <f>IF(N36="",IF(WEEKDAY(J34,1)=MOD(startday+4,7)+1,J34,""),N36+1)</f>
        <v/>
      </c>
      <c r="P36" s="36">
        <f>IF(O36="",IF(WEEKDAY(J34,1)=MOD(startday+5,7)+1,J34,""),O36+1)</f>
        <v>44317</v>
      </c>
      <c r="R36" s="36" t="str">
        <f>IF(WEEKDAY(R34,1)=startday,R34,"")</f>
        <v/>
      </c>
      <c r="S36" s="37" t="str">
        <f>IF(R36="",IF(WEEKDAY(R34,1)=MOD(startday,7)+1,R34,""),R36+1)</f>
        <v/>
      </c>
      <c r="T36" s="48">
        <f>IF(S36="",IF(WEEKDAY(R34,1)=MOD(startday+1,7)+1,R34,""),S36+1)</f>
        <v>44348</v>
      </c>
      <c r="U36" s="48">
        <f>IF(T36="",IF(WEEKDAY(R34,1)=MOD(startday+2,7)+1,R34,""),T36+1)</f>
        <v>44349</v>
      </c>
      <c r="V36" s="48">
        <f>IF(U36="",IF(WEEKDAY(R34,1)=MOD(startday+3,7)+1,R34,""),U36+1)</f>
        <v>44350</v>
      </c>
      <c r="W36" s="48">
        <f>IF(V36="",IF(WEEKDAY(R34,1)=MOD(startday+4,7)+1,R34,""),V36+1)</f>
        <v>44351</v>
      </c>
      <c r="X36" s="36">
        <f>IF(W36="",IF(WEEKDAY(R34,1)=MOD(startday+5,7)+1,R34,""),W36+1)</f>
        <v>44352</v>
      </c>
      <c r="Y36" s="21"/>
    </row>
    <row r="37" spans="1:25" s="17" customFormat="1" ht="15" x14ac:dyDescent="0.25">
      <c r="A37" s="21"/>
      <c r="B37" s="36">
        <f>IF(H36="","",IF(MONTH(H36+1)&lt;&gt;MONTH(H36),"",H36+1))</f>
        <v>44290</v>
      </c>
      <c r="C37" s="37">
        <f>IF(B37="","",IF(MONTH(B37+1)&lt;&gt;MONTH(B37),"",B37+1))</f>
        <v>44291</v>
      </c>
      <c r="D37" s="37">
        <f t="shared" ref="D37:D41" si="59">IF(C37="","",IF(MONTH(C37+1)&lt;&gt;MONTH(C37),"",C37+1))</f>
        <v>44292</v>
      </c>
      <c r="E37" s="37">
        <f>IF(D37="","",IF(MONTH(D37+1)&lt;&gt;MONTH(D37),"",D37+1))</f>
        <v>44293</v>
      </c>
      <c r="F37" s="37">
        <f t="shared" ref="F37:F41" si="60">IF(E37="","",IF(MONTH(E37+1)&lt;&gt;MONTH(E37),"",E37+1))</f>
        <v>44294</v>
      </c>
      <c r="G37" s="37">
        <f t="shared" ref="G37:G41" si="61">IF(F37="","",IF(MONTH(F37+1)&lt;&gt;MONTH(F37),"",F37+1))</f>
        <v>44295</v>
      </c>
      <c r="H37" s="36">
        <f t="shared" ref="H37:H41" si="62">IF(G37="","",IF(MONTH(G37+1)&lt;&gt;MONTH(G37),"",G37+1))</f>
        <v>44296</v>
      </c>
      <c r="J37" s="36">
        <f>IF(P36="","",IF(MONTH(P36+1)&lt;&gt;MONTH(P36),"",P36+1))</f>
        <v>44318</v>
      </c>
      <c r="K37" s="43">
        <f>IF(J37="","",IF(MONTH(J37+1)&lt;&gt;MONTH(J37),"",J37+1))</f>
        <v>44319</v>
      </c>
      <c r="L37" s="43">
        <f t="shared" ref="L37:L41" si="63">IF(K37="","",IF(MONTH(K37+1)&lt;&gt;MONTH(K37),"",K37+1))</f>
        <v>44320</v>
      </c>
      <c r="M37" s="43">
        <f>IF(L37="","",IF(MONTH(L37+1)&lt;&gt;MONTH(L37),"",L37+1))</f>
        <v>44321</v>
      </c>
      <c r="N37" s="43">
        <f t="shared" ref="N37:N41" si="64">IF(M37="","",IF(MONTH(M37+1)&lt;&gt;MONTH(M37),"",M37+1))</f>
        <v>44322</v>
      </c>
      <c r="O37" s="43">
        <f t="shared" ref="O37:O41" si="65">IF(N37="","",IF(MONTH(N37+1)&lt;&gt;MONTH(N37),"",N37+1))</f>
        <v>44323</v>
      </c>
      <c r="P37" s="36">
        <f t="shared" ref="P37:P41" si="66">IF(O37="","",IF(MONTH(O37+1)&lt;&gt;MONTH(O37),"",O37+1))</f>
        <v>44324</v>
      </c>
      <c r="R37" s="36">
        <f>IF(X36="","",IF(MONTH(X36+1)&lt;&gt;MONTH(X36),"",X36+1))</f>
        <v>44353</v>
      </c>
      <c r="S37" s="48">
        <f>IF(R37="","",IF(MONTH(R37+1)&lt;&gt;MONTH(R37),"",R37+1))</f>
        <v>44354</v>
      </c>
      <c r="T37" s="48">
        <f t="shared" ref="T37:T41" si="67">IF(S37="","",IF(MONTH(S37+1)&lt;&gt;MONTH(S37),"",S37+1))</f>
        <v>44355</v>
      </c>
      <c r="U37" s="48">
        <f>IF(T37="","",IF(MONTH(T37+1)&lt;&gt;MONTH(T37),"",T37+1))</f>
        <v>44356</v>
      </c>
      <c r="V37" s="37">
        <f t="shared" ref="V37:V41" si="68">IF(U37="","",IF(MONTH(U37+1)&lt;&gt;MONTH(U37),"",U37+1))</f>
        <v>44357</v>
      </c>
      <c r="W37" s="37">
        <f t="shared" ref="W37:W41" si="69">IF(V37="","",IF(MONTH(V37+1)&lt;&gt;MONTH(V37),"",V37+1))</f>
        <v>44358</v>
      </c>
      <c r="X37" s="36">
        <f t="shared" ref="X37:X41" si="70">IF(W37="","",IF(MONTH(W37+1)&lt;&gt;MONTH(W37),"",W37+1))</f>
        <v>44359</v>
      </c>
      <c r="Y37" s="21"/>
    </row>
    <row r="38" spans="1:25" s="17" customFormat="1" ht="15" x14ac:dyDescent="0.25">
      <c r="A38" s="21"/>
      <c r="B38" s="36">
        <f t="shared" ref="B38:B41" si="71">IF(H37="","",IF(MONTH(H37+1)&lt;&gt;MONTH(H37),"",H37+1))</f>
        <v>44297</v>
      </c>
      <c r="C38" s="43">
        <f t="shared" ref="C38:C41" si="72">IF(B38="","",IF(MONTH(B38+1)&lt;&gt;MONTH(B38),"",B38+1))</f>
        <v>44298</v>
      </c>
      <c r="D38" s="43">
        <f t="shared" si="59"/>
        <v>44299</v>
      </c>
      <c r="E38" s="43">
        <f t="shared" ref="E38:E41" si="73">IF(D38="","",IF(MONTH(D38+1)&lt;&gt;MONTH(D38),"",D38+1))</f>
        <v>44300</v>
      </c>
      <c r="F38" s="43">
        <f t="shared" si="60"/>
        <v>44301</v>
      </c>
      <c r="G38" s="43">
        <f t="shared" si="61"/>
        <v>44302</v>
      </c>
      <c r="H38" s="36">
        <f t="shared" si="62"/>
        <v>44303</v>
      </c>
      <c r="J38" s="36">
        <f t="shared" ref="J38:J41" si="74">IF(P37="","",IF(MONTH(P37+1)&lt;&gt;MONTH(P37),"",P37+1))</f>
        <v>44325</v>
      </c>
      <c r="K38" s="43">
        <f t="shared" ref="K38:K41" si="75">IF(J38="","",IF(MONTH(J38+1)&lt;&gt;MONTH(J38),"",J38+1))</f>
        <v>44326</v>
      </c>
      <c r="L38" s="43">
        <f t="shared" si="63"/>
        <v>44327</v>
      </c>
      <c r="M38" s="43">
        <f t="shared" ref="M38:M41" si="76">IF(L38="","",IF(MONTH(L38+1)&lt;&gt;MONTH(L38),"",L38+1))</f>
        <v>44328</v>
      </c>
      <c r="N38" s="43">
        <f t="shared" si="64"/>
        <v>44329</v>
      </c>
      <c r="O38" s="43">
        <f t="shared" si="65"/>
        <v>44330</v>
      </c>
      <c r="P38" s="36">
        <f t="shared" si="66"/>
        <v>44331</v>
      </c>
      <c r="R38" s="36">
        <f t="shared" ref="R38:R41" si="77">IF(X37="","",IF(MONTH(X37+1)&lt;&gt;MONTH(X37),"",X37+1))</f>
        <v>44360</v>
      </c>
      <c r="S38" s="37">
        <f t="shared" ref="S38:S41" si="78">IF(R38="","",IF(MONTH(R38+1)&lt;&gt;MONTH(R38),"",R38+1))</f>
        <v>44361</v>
      </c>
      <c r="T38" s="37">
        <f t="shared" si="67"/>
        <v>44362</v>
      </c>
      <c r="U38" s="37">
        <f t="shared" ref="U38:U41" si="79">IF(T38="","",IF(MONTH(T38+1)&lt;&gt;MONTH(T38),"",T38+1))</f>
        <v>44363</v>
      </c>
      <c r="V38" s="37">
        <f t="shared" si="68"/>
        <v>44364</v>
      </c>
      <c r="W38" s="37">
        <f t="shared" si="69"/>
        <v>44365</v>
      </c>
      <c r="X38" s="36">
        <f t="shared" si="70"/>
        <v>44366</v>
      </c>
      <c r="Y38" s="21"/>
    </row>
    <row r="39" spans="1:25" s="17" customFormat="1" ht="15" x14ac:dyDescent="0.25">
      <c r="A39" s="21"/>
      <c r="B39" s="36">
        <f t="shared" si="71"/>
        <v>44304</v>
      </c>
      <c r="C39" s="43">
        <f t="shared" si="72"/>
        <v>44305</v>
      </c>
      <c r="D39" s="43">
        <f t="shared" si="59"/>
        <v>44306</v>
      </c>
      <c r="E39" s="43">
        <f t="shared" si="73"/>
        <v>44307</v>
      </c>
      <c r="F39" s="43">
        <f t="shared" si="60"/>
        <v>44308</v>
      </c>
      <c r="G39" s="43">
        <f t="shared" si="61"/>
        <v>44309</v>
      </c>
      <c r="H39" s="36">
        <f t="shared" si="62"/>
        <v>44310</v>
      </c>
      <c r="J39" s="36">
        <f t="shared" si="74"/>
        <v>44332</v>
      </c>
      <c r="K39" s="43">
        <f t="shared" si="75"/>
        <v>44333</v>
      </c>
      <c r="L39" s="43">
        <f t="shared" si="63"/>
        <v>44334</v>
      </c>
      <c r="M39" s="43">
        <f t="shared" si="76"/>
        <v>44335</v>
      </c>
      <c r="N39" s="43">
        <f t="shared" si="64"/>
        <v>44336</v>
      </c>
      <c r="O39" s="43">
        <f t="shared" si="65"/>
        <v>44337</v>
      </c>
      <c r="P39" s="36">
        <f t="shared" si="66"/>
        <v>44338</v>
      </c>
      <c r="R39" s="36">
        <f t="shared" si="77"/>
        <v>44367</v>
      </c>
      <c r="S39" s="37">
        <f t="shared" si="78"/>
        <v>44368</v>
      </c>
      <c r="T39" s="37">
        <f t="shared" si="67"/>
        <v>44369</v>
      </c>
      <c r="U39" s="37">
        <f t="shared" si="79"/>
        <v>44370</v>
      </c>
      <c r="V39" s="37">
        <f t="shared" si="68"/>
        <v>44371</v>
      </c>
      <c r="W39" s="37">
        <f t="shared" si="69"/>
        <v>44372</v>
      </c>
      <c r="X39" s="36">
        <f t="shared" si="70"/>
        <v>44373</v>
      </c>
      <c r="Y39" s="21"/>
    </row>
    <row r="40" spans="1:25" s="17" customFormat="1" ht="15" x14ac:dyDescent="0.25">
      <c r="A40" s="21"/>
      <c r="B40" s="36">
        <f t="shared" si="71"/>
        <v>44311</v>
      </c>
      <c r="C40" s="43">
        <f t="shared" si="72"/>
        <v>44312</v>
      </c>
      <c r="D40" s="43">
        <f t="shared" si="59"/>
        <v>44313</v>
      </c>
      <c r="E40" s="43">
        <f t="shared" si="73"/>
        <v>44314</v>
      </c>
      <c r="F40" s="43">
        <f t="shared" si="60"/>
        <v>44315</v>
      </c>
      <c r="G40" s="43">
        <f t="shared" si="61"/>
        <v>44316</v>
      </c>
      <c r="H40" s="36" t="str">
        <f t="shared" si="62"/>
        <v/>
      </c>
      <c r="J40" s="36">
        <f t="shared" si="74"/>
        <v>44339</v>
      </c>
      <c r="K40" s="43">
        <f t="shared" si="75"/>
        <v>44340</v>
      </c>
      <c r="L40" s="43">
        <f t="shared" si="63"/>
        <v>44341</v>
      </c>
      <c r="M40" s="43">
        <f t="shared" si="76"/>
        <v>44342</v>
      </c>
      <c r="N40" s="42">
        <f t="shared" si="64"/>
        <v>44343</v>
      </c>
      <c r="O40" s="59">
        <f t="shared" si="65"/>
        <v>44344</v>
      </c>
      <c r="P40" s="36">
        <f t="shared" si="66"/>
        <v>44345</v>
      </c>
      <c r="R40" s="36">
        <f t="shared" si="77"/>
        <v>44374</v>
      </c>
      <c r="S40" s="37">
        <f t="shared" si="78"/>
        <v>44375</v>
      </c>
      <c r="T40" s="37">
        <f t="shared" si="67"/>
        <v>44376</v>
      </c>
      <c r="U40" s="37">
        <f t="shared" si="79"/>
        <v>44377</v>
      </c>
      <c r="V40" s="37" t="str">
        <f t="shared" si="68"/>
        <v/>
      </c>
      <c r="W40" s="37" t="str">
        <f t="shared" si="69"/>
        <v/>
      </c>
      <c r="X40" s="36" t="str">
        <f t="shared" si="70"/>
        <v/>
      </c>
      <c r="Y40" s="21"/>
    </row>
    <row r="41" spans="1:25" s="17" customFormat="1" ht="15" x14ac:dyDescent="0.25">
      <c r="A41" s="21"/>
      <c r="B41" s="36" t="str">
        <f t="shared" si="71"/>
        <v/>
      </c>
      <c r="C41" s="37" t="str">
        <f t="shared" si="72"/>
        <v/>
      </c>
      <c r="D41" s="37" t="str">
        <f t="shared" si="59"/>
        <v/>
      </c>
      <c r="E41" s="37" t="str">
        <f t="shared" si="73"/>
        <v/>
      </c>
      <c r="F41" s="37" t="str">
        <f t="shared" si="60"/>
        <v/>
      </c>
      <c r="G41" s="37" t="str">
        <f t="shared" si="61"/>
        <v/>
      </c>
      <c r="H41" s="36" t="str">
        <f t="shared" si="62"/>
        <v/>
      </c>
      <c r="J41" s="36">
        <f t="shared" si="74"/>
        <v>44346</v>
      </c>
      <c r="K41" s="59">
        <f t="shared" si="75"/>
        <v>44347</v>
      </c>
      <c r="L41" s="37" t="str">
        <f t="shared" si="63"/>
        <v/>
      </c>
      <c r="M41" s="37" t="str">
        <f t="shared" si="76"/>
        <v/>
      </c>
      <c r="N41" s="37" t="str">
        <f t="shared" si="64"/>
        <v/>
      </c>
      <c r="O41" s="37" t="str">
        <f t="shared" si="65"/>
        <v/>
      </c>
      <c r="P41" s="36" t="str">
        <f t="shared" si="66"/>
        <v/>
      </c>
      <c r="R41" s="36" t="str">
        <f t="shared" si="77"/>
        <v/>
      </c>
      <c r="S41" s="37" t="str">
        <f t="shared" si="78"/>
        <v/>
      </c>
      <c r="T41" s="37" t="str">
        <f t="shared" si="67"/>
        <v/>
      </c>
      <c r="U41" s="37" t="str">
        <f t="shared" si="79"/>
        <v/>
      </c>
      <c r="V41" s="37" t="str">
        <f t="shared" si="68"/>
        <v/>
      </c>
      <c r="W41" s="37" t="str">
        <f t="shared" si="69"/>
        <v/>
      </c>
      <c r="X41" s="36" t="str">
        <f t="shared" si="70"/>
        <v/>
      </c>
      <c r="Y41" s="21"/>
    </row>
    <row r="42" spans="1:25" s="11" customFormat="1" ht="11.25" x14ac:dyDescent="0.2">
      <c r="A42" s="22"/>
      <c r="Y42" s="22"/>
    </row>
    <row r="43" spans="1:25" s="11" customFormat="1" ht="12" x14ac:dyDescent="0.2">
      <c r="A43" s="22"/>
      <c r="B43" s="49"/>
      <c r="C43" s="11" t="s">
        <v>8</v>
      </c>
      <c r="J43" s="52"/>
      <c r="K43" s="11" t="s">
        <v>7</v>
      </c>
      <c r="S43" s="55"/>
      <c r="T43" s="11" t="s">
        <v>47</v>
      </c>
      <c r="Y43" s="22"/>
    </row>
    <row r="44" spans="1:25" s="11" customFormat="1" ht="12" x14ac:dyDescent="0.2">
      <c r="A44" s="22"/>
      <c r="B44" s="50"/>
      <c r="C44" s="11" t="s">
        <v>5</v>
      </c>
      <c r="J44" s="53"/>
      <c r="K44" s="11" t="s">
        <v>49</v>
      </c>
      <c r="S44" s="58"/>
      <c r="T44" s="11" t="s">
        <v>48</v>
      </c>
      <c r="Y44" s="22"/>
    </row>
    <row r="45" spans="1:25" s="11" customFormat="1" ht="12" x14ac:dyDescent="0.2">
      <c r="A45" s="22"/>
      <c r="B45" s="51"/>
      <c r="C45" s="11" t="s">
        <v>6</v>
      </c>
      <c r="J45" s="54"/>
      <c r="K45" s="11" t="s">
        <v>0</v>
      </c>
      <c r="Y45" s="22"/>
    </row>
    <row r="46" spans="1:25" s="11" customFormat="1" ht="11.25" x14ac:dyDescent="0.2">
      <c r="A46" s="22"/>
      <c r="Y46" s="22"/>
    </row>
    <row r="47" spans="1:25" s="11" customFormat="1" ht="12.75" customHeight="1" x14ac:dyDescent="0.2">
      <c r="A47" s="18"/>
      <c r="B47" s="30" t="s">
        <v>12</v>
      </c>
      <c r="C47" s="30"/>
      <c r="D47" s="30"/>
      <c r="E47" s="30" t="s">
        <v>10</v>
      </c>
      <c r="F47" s="30"/>
      <c r="G47" s="30"/>
      <c r="H47" s="30"/>
      <c r="I47" s="30"/>
      <c r="J47" s="30"/>
      <c r="K47" s="30"/>
      <c r="L47" s="30"/>
      <c r="M47" s="16"/>
      <c r="N47" s="30" t="s">
        <v>27</v>
      </c>
      <c r="O47" s="34"/>
      <c r="P47" s="30"/>
      <c r="Q47" s="30"/>
      <c r="R47" s="30" t="s">
        <v>24</v>
      </c>
      <c r="S47" s="30"/>
      <c r="T47" s="30"/>
      <c r="U47" s="30"/>
      <c r="V47" s="30"/>
      <c r="W47" s="30"/>
      <c r="X47" s="30"/>
      <c r="Y47" s="22"/>
    </row>
    <row r="48" spans="1:25" s="11" customFormat="1" x14ac:dyDescent="0.2">
      <c r="A48" s="18"/>
      <c r="B48" s="56" t="s">
        <v>13</v>
      </c>
      <c r="C48" s="32"/>
      <c r="D48" s="32"/>
      <c r="E48" s="32" t="s">
        <v>24</v>
      </c>
      <c r="F48" s="32"/>
      <c r="G48" s="32"/>
      <c r="H48" s="32"/>
      <c r="I48" s="32"/>
      <c r="J48" s="32"/>
      <c r="K48" s="32"/>
      <c r="L48" s="32"/>
      <c r="M48" s="16"/>
      <c r="N48" s="31" t="s">
        <v>28</v>
      </c>
      <c r="O48" s="35"/>
      <c r="P48" s="32"/>
      <c r="Q48" s="32"/>
      <c r="R48" s="32" t="s">
        <v>37</v>
      </c>
      <c r="S48" s="32"/>
      <c r="T48" s="32"/>
      <c r="U48" s="32"/>
      <c r="V48" s="32"/>
      <c r="W48" s="32"/>
      <c r="X48" s="32"/>
      <c r="Y48" s="22"/>
    </row>
    <row r="49" spans="1:25" s="11" customFormat="1" x14ac:dyDescent="0.2">
      <c r="A49" s="18"/>
      <c r="B49" s="31" t="s">
        <v>14</v>
      </c>
      <c r="C49" s="32"/>
      <c r="D49" s="32"/>
      <c r="E49" s="32" t="s">
        <v>15</v>
      </c>
      <c r="F49" s="32"/>
      <c r="G49" s="32"/>
      <c r="H49" s="32"/>
      <c r="I49" s="32"/>
      <c r="J49" s="32"/>
      <c r="K49" s="32"/>
      <c r="L49" s="32"/>
      <c r="M49" s="16"/>
      <c r="N49" s="31" t="s">
        <v>29</v>
      </c>
      <c r="O49" s="35"/>
      <c r="P49" s="32"/>
      <c r="Q49" s="32"/>
      <c r="R49" s="32" t="s">
        <v>30</v>
      </c>
      <c r="S49" s="32"/>
      <c r="T49" s="32"/>
      <c r="U49" s="32"/>
      <c r="V49" s="32"/>
      <c r="W49" s="32"/>
      <c r="X49" s="32"/>
      <c r="Y49" s="22"/>
    </row>
    <row r="50" spans="1:25" s="11" customFormat="1" x14ac:dyDescent="0.2">
      <c r="A50" s="18"/>
      <c r="B50" s="31" t="s">
        <v>11</v>
      </c>
      <c r="C50" s="32"/>
      <c r="D50" s="32"/>
      <c r="E50" s="32" t="s">
        <v>10</v>
      </c>
      <c r="F50" s="32"/>
      <c r="G50" s="32"/>
      <c r="H50" s="32"/>
      <c r="I50" s="32"/>
      <c r="J50" s="32"/>
      <c r="K50" s="32"/>
      <c r="L50" s="32"/>
      <c r="M50" s="16"/>
      <c r="N50" s="31" t="s">
        <v>31</v>
      </c>
      <c r="O50" s="35"/>
      <c r="P50" s="32"/>
      <c r="Q50" s="32"/>
      <c r="R50" s="32" t="s">
        <v>32</v>
      </c>
      <c r="S50" s="32"/>
      <c r="T50" s="32"/>
      <c r="U50" s="32"/>
      <c r="V50" s="32"/>
      <c r="W50" s="32"/>
      <c r="X50" s="32"/>
      <c r="Y50" s="22"/>
    </row>
    <row r="51" spans="1:25" s="11" customFormat="1" x14ac:dyDescent="0.2">
      <c r="A51" s="18"/>
      <c r="B51" s="31" t="s">
        <v>16</v>
      </c>
      <c r="C51" s="32"/>
      <c r="D51" s="32"/>
      <c r="E51" s="32" t="s">
        <v>17</v>
      </c>
      <c r="F51" s="32"/>
      <c r="G51" s="32"/>
      <c r="H51" s="32"/>
      <c r="I51" s="32"/>
      <c r="J51" s="32"/>
      <c r="K51" s="32"/>
      <c r="L51" s="32"/>
      <c r="M51" s="16"/>
      <c r="N51" s="32" t="s">
        <v>33</v>
      </c>
      <c r="O51" s="35"/>
      <c r="P51" s="32"/>
      <c r="Q51" s="32"/>
      <c r="R51" s="32" t="s">
        <v>36</v>
      </c>
      <c r="S51" s="32"/>
      <c r="T51" s="32"/>
      <c r="U51" s="32"/>
      <c r="V51" s="32"/>
      <c r="W51" s="32"/>
      <c r="X51" s="32"/>
      <c r="Y51" s="22"/>
    </row>
    <row r="52" spans="1:25" s="11" customFormat="1" x14ac:dyDescent="0.2">
      <c r="A52" s="18"/>
      <c r="B52" s="32" t="s">
        <v>18</v>
      </c>
      <c r="C52" s="32"/>
      <c r="D52" s="32"/>
      <c r="E52" s="32" t="s">
        <v>19</v>
      </c>
      <c r="F52" s="32"/>
      <c r="G52" s="32"/>
      <c r="H52" s="32"/>
      <c r="I52" s="32"/>
      <c r="J52" s="32"/>
      <c r="K52" s="32"/>
      <c r="L52" s="32"/>
      <c r="M52" s="16"/>
      <c r="N52" s="32" t="s">
        <v>34</v>
      </c>
      <c r="O52" s="35"/>
      <c r="P52" s="32"/>
      <c r="Q52" s="32"/>
      <c r="R52" s="32" t="s">
        <v>35</v>
      </c>
      <c r="S52" s="32"/>
      <c r="T52" s="32"/>
      <c r="U52" s="32"/>
      <c r="V52" s="32"/>
      <c r="W52" s="32"/>
      <c r="X52" s="32"/>
      <c r="Y52" s="22"/>
    </row>
    <row r="53" spans="1:25" s="11" customFormat="1" x14ac:dyDescent="0.2">
      <c r="A53" s="18"/>
      <c r="B53" s="32" t="s">
        <v>20</v>
      </c>
      <c r="C53" s="32"/>
      <c r="D53" s="32"/>
      <c r="E53" s="32" t="s">
        <v>10</v>
      </c>
      <c r="F53" s="32"/>
      <c r="G53" s="32"/>
      <c r="H53" s="32"/>
      <c r="I53" s="32"/>
      <c r="J53" s="32"/>
      <c r="K53" s="32"/>
      <c r="L53" s="32"/>
      <c r="M53" s="16"/>
      <c r="N53" s="32" t="s">
        <v>38</v>
      </c>
      <c r="O53" s="35"/>
      <c r="P53" s="32"/>
      <c r="Q53" s="32"/>
      <c r="R53" s="32" t="s">
        <v>24</v>
      </c>
      <c r="S53" s="32"/>
      <c r="T53" s="32"/>
      <c r="U53" s="32"/>
      <c r="V53" s="32"/>
      <c r="W53" s="33"/>
      <c r="X53" s="32"/>
      <c r="Y53" s="22"/>
    </row>
    <row r="54" spans="1:25" s="11" customFormat="1" x14ac:dyDescent="0.2">
      <c r="A54" s="18"/>
      <c r="B54" s="32" t="s">
        <v>21</v>
      </c>
      <c r="C54" s="32"/>
      <c r="D54" s="32"/>
      <c r="E54" s="32" t="s">
        <v>22</v>
      </c>
      <c r="F54" s="32"/>
      <c r="G54" s="32"/>
      <c r="H54" s="32"/>
      <c r="I54" s="32"/>
      <c r="J54" s="32"/>
      <c r="K54" s="32"/>
      <c r="L54" s="32"/>
      <c r="M54" s="16"/>
      <c r="N54" s="32" t="s">
        <v>39</v>
      </c>
      <c r="O54" s="35"/>
      <c r="P54" s="32"/>
      <c r="Q54" s="32"/>
      <c r="R54" s="32" t="s">
        <v>40</v>
      </c>
      <c r="S54" s="32"/>
      <c r="T54" s="32"/>
      <c r="U54" s="32"/>
      <c r="V54" s="32"/>
      <c r="W54" s="32"/>
      <c r="X54" s="32"/>
      <c r="Y54" s="22"/>
    </row>
    <row r="55" spans="1:25" s="11" customFormat="1" x14ac:dyDescent="0.2">
      <c r="A55" s="18"/>
      <c r="B55" s="32" t="s">
        <v>23</v>
      </c>
      <c r="C55" s="32"/>
      <c r="D55" s="32"/>
      <c r="E55" s="32" t="s">
        <v>24</v>
      </c>
      <c r="F55" s="32"/>
      <c r="G55" s="32"/>
      <c r="H55" s="32"/>
      <c r="I55" s="32"/>
      <c r="J55" s="32"/>
      <c r="K55" s="32"/>
      <c r="L55" s="32"/>
      <c r="M55" s="16"/>
      <c r="N55" s="32" t="s">
        <v>41</v>
      </c>
      <c r="O55" s="35"/>
      <c r="P55" s="32"/>
      <c r="Q55" s="32"/>
      <c r="R55" s="32" t="s">
        <v>42</v>
      </c>
      <c r="S55" s="32"/>
      <c r="T55" s="32"/>
      <c r="U55" s="32"/>
      <c r="V55" s="32"/>
      <c r="W55" s="32"/>
      <c r="X55" s="32"/>
      <c r="Y55" s="22"/>
    </row>
    <row r="56" spans="1:25" s="11" customFormat="1" x14ac:dyDescent="0.2">
      <c r="A56" s="18"/>
      <c r="B56" s="32" t="s">
        <v>25</v>
      </c>
      <c r="C56" s="32"/>
      <c r="D56" s="32"/>
      <c r="E56" s="32" t="s">
        <v>26</v>
      </c>
      <c r="F56" s="32"/>
      <c r="G56" s="32"/>
      <c r="H56" s="32"/>
      <c r="I56" s="32"/>
      <c r="J56" s="32"/>
      <c r="K56" s="32"/>
      <c r="L56" s="32"/>
      <c r="M56" s="16"/>
      <c r="N56" s="32" t="s">
        <v>43</v>
      </c>
      <c r="O56" s="35"/>
      <c r="P56" s="32"/>
      <c r="Q56" s="32"/>
      <c r="R56" s="32" t="s">
        <v>44</v>
      </c>
      <c r="S56" s="32"/>
      <c r="T56" s="32"/>
      <c r="U56" s="32"/>
      <c r="V56" s="32"/>
      <c r="W56" s="32"/>
      <c r="X56" s="32"/>
      <c r="Y56" s="22"/>
    </row>
    <row r="57" spans="1:25" s="11" customFormat="1" x14ac:dyDescent="0.2">
      <c r="A57" s="18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16"/>
      <c r="N57" s="32" t="s">
        <v>45</v>
      </c>
      <c r="O57" s="35"/>
      <c r="P57" s="32"/>
      <c r="Q57" s="32"/>
      <c r="R57" s="32" t="s">
        <v>46</v>
      </c>
      <c r="S57" s="32"/>
      <c r="T57" s="32"/>
      <c r="U57" s="32"/>
      <c r="V57" s="32"/>
      <c r="W57" s="32"/>
      <c r="X57" s="32"/>
      <c r="Y57" s="22"/>
    </row>
    <row r="58" spans="1:2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</sheetData>
  <mergeCells count="20">
    <mergeCell ref="B1:C1"/>
    <mergeCell ref="G1:K1"/>
    <mergeCell ref="Q1:S1"/>
    <mergeCell ref="U1:X1"/>
    <mergeCell ref="D1:E1"/>
    <mergeCell ref="L1:M1"/>
    <mergeCell ref="R34:X34"/>
    <mergeCell ref="B5:X5"/>
    <mergeCell ref="J25:P25"/>
    <mergeCell ref="R25:X25"/>
    <mergeCell ref="B34:H34"/>
    <mergeCell ref="J34:P34"/>
    <mergeCell ref="B16:H16"/>
    <mergeCell ref="J16:P16"/>
    <mergeCell ref="R16:X16"/>
    <mergeCell ref="B25:H25"/>
    <mergeCell ref="B7:H7"/>
    <mergeCell ref="J7:P7"/>
    <mergeCell ref="R7:X7"/>
    <mergeCell ref="B6:X6"/>
  </mergeCells>
  <phoneticPr fontId="0" type="noConversion"/>
  <conditionalFormatting sqref="R27:X32 J27:P32 B27:H32 R18:X23 B18:H23 J18:P23 R9:X14 J9:P14 B9:H14 J36:P41 B36:H41 R36:X41">
    <cfRule type="expression" dxfId="1" priority="1" stopIfTrue="1">
      <formula>OR(WEEKDAY(B9,1)=1,WEEKDAY(B9,1)=7)</formula>
    </cfRule>
    <cfRule type="cellIs" dxfId="0" priority="2" stopIfTrue="1" operator="equal">
      <formula>""</formula>
    </cfRule>
  </conditionalFormatting>
  <printOptions horizontalCentered="1"/>
  <pageMargins left="0.25" right="0.25" top="0.5" bottom="0.25" header="0.5" footer="0.25"/>
  <pageSetup orientation="portrait" r:id="rId1"/>
  <headerFooter alignWithMargins="0">
    <oddFooter>&amp;L&amp;8&amp;K00-049Calendar Templates by Vertex42.com&amp;R&amp;8&amp;K00-049https://www.vertex42.com/calendars/school-calendar.html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creator>Vertex42.com</dc:creator>
  <dc:description>(c) 2007-2018 Vertex42 LLC. All Rights Reserved.</dc:description>
  <cp:lastModifiedBy>Stull, Kevin</cp:lastModifiedBy>
  <cp:lastPrinted>2021-03-15T18:23:25Z</cp:lastPrinted>
  <dcterms:created xsi:type="dcterms:W3CDTF">2004-08-16T18:44:14Z</dcterms:created>
  <dcterms:modified xsi:type="dcterms:W3CDTF">2021-03-15T18:28:27Z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