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9949F57A-DEBB-4DD5-9D21-00538F0C3597}" xr6:coauthVersionLast="45" xr6:coauthVersionMax="45" xr10:uidLastSave="{00000000-0000-0000-0000-000000000000}"/>
  <bookViews>
    <workbookView xWindow="1665" yWindow="960" windowWidth="27135" windowHeight="164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" l="1"/>
  <c r="H8" i="2"/>
  <c r="H7" i="2"/>
  <c r="F8" i="2"/>
  <c r="E8" i="2"/>
  <c r="B41" i="2" l="1"/>
  <c r="E24" i="2" l="1"/>
  <c r="H24" i="2" l="1"/>
  <c r="E10" i="2" l="1"/>
  <c r="F10" i="2"/>
  <c r="H10" i="2"/>
  <c r="G41" i="2" l="1"/>
  <c r="D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<sst xmlns="http://schemas.openxmlformats.org/spreadsheetml/2006/main" count="53" uniqueCount="49">
  <si>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</si>
  <si>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</si>
  <si>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</si>
  <si>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</si>
  <si>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</si>
  <si>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</si>
  <si>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</si>
  <si>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</si>
  <si>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</si>
  <si>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</si>
  <si>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</si>
  <si>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</si>
  <si>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</si>
  <si>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</si>
  <si>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</si>
  <si>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</si>
  <si>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</si>
  <si>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</si>
  <si>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</si>
  <si>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</si>
  <si>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</si>
  <si>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</si>
  <si>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</si>
  <si>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</si>
  <si>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</si>
  <si>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</si>
  <si>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</si>
  <si>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</si>
  <si>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</si>
  <si>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</si>
  <si>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</si>
  <si>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</si>
  <si>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</si>
  <si>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</si>
  <si>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</si>
  <si>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</si>
  <si>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</si>
  <si>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</si>
  <si>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</si>
  <si>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</si>
  <si>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</si>
  <si>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</si>
  <si>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</si>
  <si>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</si>
  <si>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</si>
  <si>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</si>
  <si>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</si>
  <si>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FUND 1 FINANCIAL REPORT - DECEMBER 2020</t>
  </si>
  <si>
    <t>PSC Property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</si>
</sst>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41" sqref="G41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47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C7" s="12">
        <v>1148842.3700000001</v>
      </c>
      <c r="D7" s="7">
        <v>1148842.3700000001</v>
      </c>
      <c r="E7" s="7">
        <f>D7-C8</f>
        <v>-627375.15999999992</v>
      </c>
      <c r="F7" s="8">
        <f>C8/D7</f>
        <v>1.5460933339357947</v>
      </c>
      <c r="G7" s="7">
        <v>1578944.9</v>
      </c>
      <c r="H7" s="7">
        <f t="shared" ref="H7:H8" si="0">C7-G7</f>
        <v>-430102.5299999998</v>
      </c>
    </row>
    <row r="8" spans="1:8" ht="21" x14ac:dyDescent="0.35">
      <c r="A8" s="9" t="s">
        <v>16</v>
      </c>
      <c r="B8" s="7">
        <v>456784</v>
      </c>
      <c r="C8" s="7">
        <v>1776217.53</v>
      </c>
      <c r="D8" s="7">
        <v>2785615</v>
      </c>
      <c r="E8" s="7">
        <f>D8-C9</f>
        <v>2745022.65</v>
      </c>
      <c r="F8" s="8">
        <f>C9/D8</f>
        <v>1.4572132186249715E-2</v>
      </c>
      <c r="G8" s="7">
        <v>2168076.64</v>
      </c>
      <c r="H8" s="7">
        <f t="shared" si="0"/>
        <v>-391859.1100000001</v>
      </c>
    </row>
    <row r="9" spans="1:8" ht="21" x14ac:dyDescent="0.35">
      <c r="A9" s="1" t="s">
        <v>17</v>
      </c>
      <c r="B9" s="7">
        <v>4184.13</v>
      </c>
      <c r="C9" s="7">
        <v>40592.35</v>
      </c>
      <c r="D9" s="7">
        <v>55350</v>
      </c>
      <c r="E9" s="7">
        <f t="shared" ref="E9:E39" si="1">D9-C9</f>
        <v>14757.650000000001</v>
      </c>
      <c r="F9" s="8">
        <f t="shared" ref="F9:F25" si="2">C9/D9</f>
        <v>0.73337579042457091</v>
      </c>
      <c r="G9" s="7">
        <v>28825.14</v>
      </c>
      <c r="H9" s="7">
        <f t="shared" ref="H9:H39" si="3">C9-G9</f>
        <v>11767.21</v>
      </c>
    </row>
    <row r="10" spans="1:8" ht="21" x14ac:dyDescent="0.35">
      <c r="A10" s="1" t="s">
        <v>48</v>
      </c>
      <c r="B10" s="7">
        <v>0</v>
      </c>
      <c r="C10" s="7">
        <v>14653.84</v>
      </c>
      <c r="D10" s="7">
        <v>308266</v>
      </c>
      <c r="E10" s="7">
        <f t="shared" ref="E10" si="4">D10-C10</f>
        <v>293612.15999999997</v>
      </c>
      <c r="F10" s="8">
        <f t="shared" ref="F10" si="5">C10/D10</f>
        <v>4.7536348478262283E-2</v>
      </c>
      <c r="G10" s="7">
        <v>31091.61</v>
      </c>
      <c r="H10" s="7">
        <f t="shared" ref="H10" si="6">C10-G10</f>
        <v>-16437.77</v>
      </c>
    </row>
    <row r="11" spans="1:8" ht="21" x14ac:dyDescent="0.35">
      <c r="A11" s="1" t="s">
        <v>18</v>
      </c>
      <c r="B11" s="7">
        <v>21608.73</v>
      </c>
      <c r="C11" s="7">
        <v>135932.10999999999</v>
      </c>
      <c r="D11" s="7">
        <v>347040</v>
      </c>
      <c r="E11" s="7">
        <f t="shared" si="1"/>
        <v>211107.89</v>
      </c>
      <c r="F11" s="8">
        <f t="shared" si="2"/>
        <v>0.39169003573075145</v>
      </c>
      <c r="G11" s="7">
        <v>115356.75</v>
      </c>
      <c r="H11" s="7">
        <f t="shared" si="3"/>
        <v>20575.359999999986</v>
      </c>
    </row>
    <row r="12" spans="1:8" ht="21" x14ac:dyDescent="0.35">
      <c r="A12" s="1" t="s">
        <v>19</v>
      </c>
      <c r="B12" s="7">
        <v>108724.21</v>
      </c>
      <c r="C12" s="7">
        <v>543374.77</v>
      </c>
      <c r="D12" s="7">
        <v>1100000</v>
      </c>
      <c r="E12" s="7">
        <f t="shared" si="1"/>
        <v>556625.23</v>
      </c>
      <c r="F12" s="8">
        <f t="shared" si="2"/>
        <v>0.49397706363636368</v>
      </c>
      <c r="G12" s="7">
        <v>467260.86</v>
      </c>
      <c r="H12" s="7">
        <f t="shared" si="3"/>
        <v>76113.910000000033</v>
      </c>
    </row>
    <row r="13" spans="1:8" ht="21" x14ac:dyDescent="0.35">
      <c r="A13" s="1" t="s">
        <v>20</v>
      </c>
      <c r="B13" s="7">
        <v>0</v>
      </c>
      <c r="C13" s="7">
        <v>5467.12</v>
      </c>
      <c r="D13" s="7">
        <v>198407</v>
      </c>
      <c r="E13" s="7">
        <f t="shared" si="1"/>
        <v>192939.88</v>
      </c>
      <c r="F13" s="8">
        <f t="shared" si="2"/>
        <v>2.755507618178794E-2</v>
      </c>
      <c r="G13" s="7">
        <v>41.47</v>
      </c>
      <c r="H13" s="7">
        <f t="shared" si="3"/>
        <v>5425.65</v>
      </c>
    </row>
    <row r="14" spans="1:8" ht="21" x14ac:dyDescent="0.35">
      <c r="A14" s="1" t="s">
        <v>21</v>
      </c>
      <c r="B14" s="7">
        <v>48922.23</v>
      </c>
      <c r="C14" s="7">
        <v>48922.23</v>
      </c>
      <c r="D14" s="7">
        <v>404595</v>
      </c>
      <c r="E14" s="7">
        <f t="shared" si="1"/>
        <v>355672.77</v>
      </c>
      <c r="F14" s="8">
        <v>0</v>
      </c>
      <c r="G14" s="7">
        <v>0</v>
      </c>
      <c r="H14" s="7">
        <f t="shared" si="3"/>
        <v>48922.23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ht="21" x14ac:dyDescent="0.35">
      <c r="A16" s="1" t="s">
        <v>23</v>
      </c>
      <c r="B16" s="7">
        <v>605</v>
      </c>
      <c r="C16" s="7">
        <v>2635.13</v>
      </c>
      <c r="D16" s="7">
        <v>8685</v>
      </c>
      <c r="E16" s="7">
        <f t="shared" si="1"/>
        <v>6049.87</v>
      </c>
      <c r="F16" s="8">
        <f t="shared" si="2"/>
        <v>0.30341162924582615</v>
      </c>
      <c r="G16" s="7">
        <v>22854.38</v>
      </c>
      <c r="H16" s="7">
        <f t="shared" si="3"/>
        <v>-20219.25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13960</v>
      </c>
      <c r="E17" s="7">
        <f t="shared" si="1"/>
        <v>800</v>
      </c>
      <c r="F17" s="8">
        <f t="shared" si="2"/>
        <v>0.94269340974212035</v>
      </c>
      <c r="G17" s="7">
        <v>13160</v>
      </c>
      <c r="H17" s="7">
        <f t="shared" si="3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>
        <v>0</v>
      </c>
      <c r="G19" s="7">
        <v>2820</v>
      </c>
      <c r="H19" s="7">
        <f t="shared" si="3"/>
        <v>-2820</v>
      </c>
    </row>
    <row r="20" spans="1:8" ht="21" x14ac:dyDescent="0.35">
      <c r="A20" s="1" t="s">
        <v>27</v>
      </c>
      <c r="B20" s="7">
        <v>200</v>
      </c>
      <c r="C20" s="7">
        <v>293.3</v>
      </c>
      <c r="D20" s="7">
        <v>6532</v>
      </c>
      <c r="E20" s="7">
        <f t="shared" si="1"/>
        <v>6238.7</v>
      </c>
      <c r="F20" s="8">
        <v>0</v>
      </c>
      <c r="G20" s="7">
        <v>1557.46</v>
      </c>
      <c r="H20" s="7">
        <f t="shared" si="3"/>
        <v>-1264.1600000000001</v>
      </c>
    </row>
    <row r="21" spans="1:8" ht="21" x14ac:dyDescent="0.35">
      <c r="A21" s="1" t="s">
        <v>28</v>
      </c>
      <c r="B21" s="7">
        <v>0</v>
      </c>
      <c r="C21" s="7">
        <v>9250.6200000000008</v>
      </c>
      <c r="D21" s="7">
        <v>9110</v>
      </c>
      <c r="E21" s="7">
        <f t="shared" si="1"/>
        <v>-140.6200000000008</v>
      </c>
      <c r="F21" s="8">
        <v>0</v>
      </c>
      <c r="G21" s="7">
        <v>1034.49</v>
      </c>
      <c r="H21" s="7">
        <f t="shared" si="3"/>
        <v>8216.130000000001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ht="21" x14ac:dyDescent="0.35">
      <c r="A23" s="1" t="s">
        <v>30</v>
      </c>
      <c r="B23" s="7">
        <v>430147</v>
      </c>
      <c r="C23" s="7">
        <v>2715293</v>
      </c>
      <c r="D23" s="7">
        <v>5477450</v>
      </c>
      <c r="E23" s="7">
        <f t="shared" si="1"/>
        <v>2762157</v>
      </c>
      <c r="F23" s="8">
        <f t="shared" si="2"/>
        <v>0.49572209696117719</v>
      </c>
      <c r="G23" s="7">
        <v>2830770</v>
      </c>
      <c r="H23" s="7">
        <f t="shared" si="3"/>
        <v>-115477</v>
      </c>
    </row>
    <row r="24" spans="1:8" ht="21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11120</v>
      </c>
      <c r="E25" s="7">
        <f t="shared" si="1"/>
        <v>11120</v>
      </c>
      <c r="F25" s="8">
        <f t="shared" si="2"/>
        <v>0</v>
      </c>
      <c r="G25" s="7">
        <v>0</v>
      </c>
      <c r="H25" s="7">
        <f t="shared" si="3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ht="21" x14ac:dyDescent="0.35">
      <c r="A30" s="1" t="s">
        <v>36</v>
      </c>
      <c r="B30" s="7">
        <v>2448.64</v>
      </c>
      <c r="C30" s="7">
        <v>14677.2</v>
      </c>
      <c r="D30" s="7">
        <v>29257</v>
      </c>
      <c r="E30" s="7">
        <f t="shared" si="1"/>
        <v>14579.8</v>
      </c>
      <c r="F30" s="8">
        <v>0</v>
      </c>
      <c r="G30" s="7">
        <v>12148.48</v>
      </c>
      <c r="H30" s="7">
        <f t="shared" si="3"/>
        <v>2528.7200000000012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4144735.3</v>
      </c>
      <c r="E31" s="7">
        <f t="shared" si="1"/>
        <v>4144735.3</v>
      </c>
      <c r="F31" s="8">
        <v>0</v>
      </c>
      <c r="G31" s="7">
        <v>0</v>
      </c>
      <c r="H31" s="7">
        <f t="shared" si="3"/>
        <v>0</v>
      </c>
    </row>
    <row r="32" spans="1:8" ht="21" x14ac:dyDescent="0.35">
      <c r="A32" s="1" t="s">
        <v>38</v>
      </c>
      <c r="B32" s="7">
        <v>47807.26</v>
      </c>
      <c r="C32" s="7">
        <v>87500.53</v>
      </c>
      <c r="D32" s="7">
        <v>139500</v>
      </c>
      <c r="E32" s="7">
        <f t="shared" si="1"/>
        <v>51999.47</v>
      </c>
      <c r="F32" s="8">
        <v>0</v>
      </c>
      <c r="G32" s="7">
        <v>93421.55</v>
      </c>
      <c r="H32" s="7">
        <f t="shared" si="3"/>
        <v>-5921.0200000000041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190029.09</v>
      </c>
      <c r="E34" s="7">
        <f t="shared" si="1"/>
        <v>190029.09</v>
      </c>
      <c r="F34" s="8">
        <v>0</v>
      </c>
      <c r="G34" s="7">
        <v>0</v>
      </c>
      <c r="H34" s="7">
        <f t="shared" si="3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37334</v>
      </c>
      <c r="E35" s="7">
        <f t="shared" si="1"/>
        <v>37334</v>
      </c>
      <c r="F35" s="8">
        <v>0</v>
      </c>
      <c r="G35" s="7">
        <v>61384</v>
      </c>
      <c r="H35" s="7">
        <f t="shared" si="3"/>
        <v>-61384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ht="21" x14ac:dyDescent="0.35">
      <c r="A37" s="1" t="s">
        <v>42</v>
      </c>
      <c r="B37" s="7">
        <v>0</v>
      </c>
      <c r="C37" s="7">
        <v>1000</v>
      </c>
      <c r="D37" s="7">
        <v>0</v>
      </c>
      <c r="E37" s="7">
        <f t="shared" si="1"/>
        <v>-1000</v>
      </c>
      <c r="F37" s="8">
        <v>0</v>
      </c>
      <c r="G37" s="7">
        <v>0</v>
      </c>
      <c r="H37" s="7">
        <f t="shared" si="3"/>
        <v>1000</v>
      </c>
    </row>
    <row r="38" spans="1:8" ht="21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1"/>
        <v>2000</v>
      </c>
      <c r="F38" s="8">
        <v>0</v>
      </c>
      <c r="G38" s="7">
        <v>3453</v>
      </c>
      <c r="H38" s="7">
        <f t="shared" si="3"/>
        <v>-3453</v>
      </c>
    </row>
    <row r="39" spans="1:8" ht="21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52</v>
      </c>
      <c r="H39" s="7">
        <f t="shared" si="3"/>
        <v>-52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SUM(B8:B40)</f>
        <v>1121431.1999999997</v>
      </c>
      <c r="C41" s="10">
        <f>SUM(C7:C40)</f>
        <v>6557812.1000000006</v>
      </c>
      <c r="D41" s="10">
        <f>SUM(D7:D40)</f>
        <v>16425076.760000002</v>
      </c>
      <c r="E41" s="10">
        <f>SUM(E7:E40)</f>
        <v>10975514.680000002</v>
      </c>
      <c r="F41" s="11">
        <f>C41/D41</f>
        <v>0.39925610064546208</v>
      </c>
      <c r="G41" s="10">
        <f>SUM(G7:G40)</f>
        <v>7432252.7300000004</v>
      </c>
      <c r="H41" s="10">
        <f>SUM(H7:H40)</f>
        <v>-874440.63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2020-12-08T19:10:08Z</cp:lastPrinted>
  <dcterms:created xsi:type="dcterms:W3CDTF">2015-04-06T21:25:02Z</dcterms:created>
  <dcterms:modified xsi:type="dcterms:W3CDTF">2021-01-12T21:12:25Z</dcterms:modified>
</cp:coreProperties>
</file>