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20708D37-67F9-4CEB-AD2B-2D6A8417AC21}" xr6:coauthVersionLast="45" xr6:coauthVersionMax="45" xr10:uidLastSave="{00000000-0000-0000-0000-000000000000}"/>
  <bookViews>
    <workbookView xWindow="1665" yWindow="960" windowWidth="27135" windowHeight="16440" firstSheet="57" activeTab="67" xr2:uid="{00000000-000D-0000-FFFF-FFFF00000000}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  <sheet name="July 19" sheetId="52" r:id="rId52"/>
    <sheet name="August 19" sheetId="53" r:id="rId53"/>
    <sheet name="Sept 19" sheetId="54" r:id="rId54"/>
    <sheet name="Oct 2019" sheetId="55" r:id="rId55"/>
    <sheet name="Nov 2019" sheetId="56" r:id="rId56"/>
    <sheet name="Dec 2019" sheetId="57" r:id="rId57"/>
    <sheet name="JAN 2020" sheetId="58" r:id="rId58"/>
    <sheet name="February 2020" sheetId="59" r:id="rId59"/>
    <sheet name="MARCH 2020" sheetId="60" r:id="rId60"/>
    <sheet name="April 2020" sheetId="61" r:id="rId61"/>
    <sheet name="May 20" sheetId="62" r:id="rId62"/>
    <sheet name="jUNE 20" sheetId="63" r:id="rId63"/>
    <sheet name="jULY 20" sheetId="64" r:id="rId64"/>
    <sheet name="August 20" sheetId="67" r:id="rId65"/>
    <sheet name="Sept 20" sheetId="68" r:id="rId66"/>
    <sheet name="Oct 20" sheetId="65" r:id="rId67"/>
    <sheet name="Nov 20" sheetId="66" r:id="rId6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66" l="1"/>
  <c r="B29" i="66"/>
  <c r="B30" i="66" s="1"/>
  <c r="E24" i="66"/>
  <c r="B24" i="66"/>
  <c r="E11" i="66"/>
  <c r="B11" i="66"/>
  <c r="E38" i="66" l="1"/>
  <c r="E37" i="65"/>
  <c r="B37" i="65"/>
  <c r="B29" i="65"/>
  <c r="B30" i="65" s="1"/>
  <c r="E24" i="65"/>
  <c r="B24" i="65"/>
  <c r="E11" i="65"/>
  <c r="B11" i="65"/>
  <c r="E39" i="65" l="1"/>
  <c r="E37" i="68"/>
  <c r="B37" i="68"/>
  <c r="B29" i="68"/>
  <c r="B30" i="68" s="1"/>
  <c r="E24" i="68"/>
  <c r="B24" i="68"/>
  <c r="E11" i="68"/>
  <c r="B11" i="68"/>
  <c r="E39" i="68" l="1"/>
  <c r="E37" i="67"/>
  <c r="B37" i="67"/>
  <c r="B29" i="67"/>
  <c r="B30" i="67" s="1"/>
  <c r="E24" i="67"/>
  <c r="B24" i="67"/>
  <c r="E11" i="67"/>
  <c r="B11" i="67"/>
  <c r="E39" i="67" l="1"/>
  <c r="E37" i="64"/>
  <c r="B37" i="64"/>
  <c r="B29" i="64"/>
  <c r="B30" i="64" s="1"/>
  <c r="E24" i="64"/>
  <c r="B24" i="64"/>
  <c r="E11" i="64"/>
  <c r="B11" i="64"/>
  <c r="E39" i="64" l="1"/>
  <c r="E37" i="63"/>
  <c r="E39" i="63" s="1"/>
  <c r="B37" i="63"/>
  <c r="B29" i="63"/>
  <c r="B30" i="63" s="1"/>
  <c r="E24" i="63"/>
  <c r="B24" i="63"/>
  <c r="E11" i="63"/>
  <c r="B11" i="63"/>
  <c r="E37" i="62" l="1"/>
  <c r="E40" i="62" s="1"/>
  <c r="B37" i="62"/>
  <c r="B29" i="62"/>
  <c r="B30" i="62" s="1"/>
  <c r="E24" i="62"/>
  <c r="B24" i="62"/>
  <c r="E11" i="62"/>
  <c r="B11" i="62"/>
  <c r="E37" i="61" l="1"/>
  <c r="B37" i="61"/>
  <c r="B29" i="61"/>
  <c r="B30" i="61" s="1"/>
  <c r="E24" i="61"/>
  <c r="B24" i="61"/>
  <c r="E11" i="61"/>
  <c r="B11" i="61"/>
  <c r="E40" i="61" l="1"/>
  <c r="E37" i="60"/>
  <c r="B37" i="60"/>
  <c r="B29" i="60"/>
  <c r="B30" i="60" s="1"/>
  <c r="E24" i="60"/>
  <c r="B24" i="60"/>
  <c r="E11" i="60"/>
  <c r="B11" i="60"/>
  <c r="E40" i="60" l="1"/>
  <c r="E37" i="59"/>
  <c r="B37" i="59"/>
  <c r="B29" i="59"/>
  <c r="B30" i="59" s="1"/>
  <c r="E24" i="59"/>
  <c r="B24" i="59"/>
  <c r="E11" i="59"/>
  <c r="B11" i="59"/>
  <c r="E40" i="59" l="1"/>
  <c r="E37" i="58"/>
  <c r="B37" i="58"/>
  <c r="B29" i="58"/>
  <c r="E24" i="58"/>
  <c r="B24" i="58"/>
  <c r="E11" i="58"/>
  <c r="B11" i="58"/>
  <c r="E40" i="58" l="1"/>
  <c r="B30" i="58"/>
  <c r="E38" i="57"/>
  <c r="B38" i="57"/>
  <c r="B29" i="57"/>
  <c r="B31" i="57" s="1"/>
  <c r="E24" i="57"/>
  <c r="B24" i="57"/>
  <c r="E11" i="57"/>
  <c r="B11" i="57"/>
  <c r="E41" i="57" l="1"/>
  <c r="B30" i="57"/>
  <c r="B31" i="56"/>
  <c r="E38" i="56"/>
  <c r="B38" i="56"/>
  <c r="B29" i="56"/>
  <c r="B30" i="56" s="1"/>
  <c r="E24" i="56"/>
  <c r="B24" i="56"/>
  <c r="E11" i="56"/>
  <c r="B11" i="56"/>
  <c r="E41" i="56" l="1"/>
  <c r="E38" i="55"/>
  <c r="B38" i="55"/>
  <c r="B29" i="55"/>
  <c r="B30" i="55" s="1"/>
  <c r="E24" i="55"/>
  <c r="B24" i="55"/>
  <c r="E11" i="55"/>
  <c r="B11" i="55"/>
  <c r="E41" i="55" l="1"/>
  <c r="E36" i="54"/>
  <c r="B36" i="54"/>
  <c r="B29" i="54"/>
  <c r="B30" i="54" s="1"/>
  <c r="E24" i="54"/>
  <c r="B24" i="54"/>
  <c r="E11" i="54"/>
  <c r="B11" i="54"/>
  <c r="E39" i="54" l="1"/>
  <c r="E36" i="53"/>
  <c r="B36" i="53"/>
  <c r="B29" i="53"/>
  <c r="B30" i="53" s="1"/>
  <c r="E24" i="53"/>
  <c r="B24" i="53"/>
  <c r="E11" i="53"/>
  <c r="B11" i="53"/>
  <c r="E39" i="53" l="1"/>
  <c r="E36" i="52"/>
  <c r="B36" i="52"/>
  <c r="B29" i="52"/>
  <c r="B30" i="52" s="1"/>
  <c r="E24" i="52"/>
  <c r="B24" i="52"/>
  <c r="E11" i="52"/>
  <c r="B11" i="52"/>
  <c r="E39" i="52" l="1"/>
  <c r="E36" i="5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B13" i="29"/>
  <c r="F43" i="29" l="1"/>
  <c r="F40" i="28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F40" i="21"/>
  <c r="B40" i="21"/>
  <c r="B31" i="21"/>
  <c r="B32" i="21" s="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25" i="7" s="1"/>
  <c r="H39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<sst xmlns="http://schemas.openxmlformats.org/spreadsheetml/2006/main" count="1680" uniqueCount="87">
  <si>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</si>
  <si>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</si>
  <si>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</si>
  <si>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</si>
  <si>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</si>
  <si>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</si>
  <si>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</si>
  <si>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</si>
  <si>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</si>
  <si>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</si>
  <si>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</si>
  <si>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</si>
  <si>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</si>
  <si>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</si>
  <si>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</si>
  <si>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</si>
  <si>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</si>
  <si>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</si>
  <si>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</si>
  <si>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</si>
  <si>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</si>
  <si>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</si>
  <si>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</si>
  <si>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</si>
  <si>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</si>
  <si>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</si>
  <si>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</si>
  <si>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</si>
  <si>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</si>
  <si>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</si>
  <si>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</si>
  <si>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</si>
  <si>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</si>
  <si>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</si>
  <si>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</si>
  <si>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</si>
  <si>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</si>
  <si>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</si>
  <si>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</si>
  <si>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</si>
  <si>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</si>
  <si>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</si>
  <si>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</si>
  <si>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</si>
  <si>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</si>
  <si>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</si>
  <si>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</si>
  <si>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</si>
  <si>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</si>
  <si>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</si>
  <si>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</si>
  <si>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</si>
  <si>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</si>
  <si>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</si>
  <si>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</si>
  <si>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</si>
  <si>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</si>
  <si>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</si>
  <si>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</si>
  <si>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</si>
  <si>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</si>
  <si>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</si>
  <si>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</si>
  <si>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</si>
  <si>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</si>
  <si>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</si>
  <si>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</si>
  <si>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</si>
  <si>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</si>
  <si>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</si>
  <si>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</si>
  <si>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</si>
  <si>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</si>
  <si>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</si>
  <si>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</si>
  <si>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</si>
  <si>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</si>
  <si>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</si>
  <si>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</si>
  <si>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</si>
  <si>
    <t>ACH PR Return</t>
  </si>
  <si>
    <t>Steel Technologies Grant Payable</t>
  </si>
  <si>
    <t>to Activity Fund</t>
  </si>
  <si>
    <t>New  Construction</t>
  </si>
  <si>
    <t>EMPLOYEE BENEFITS OWED</t>
  </si>
  <si>
    <t>Loan from Activity Fund</t>
  </si>
  <si>
    <t>Deposit owed to Activity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</si>
</sst>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9"/>
  <sheetViews>
    <sheetView topLeftCell="A10"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B4" s="8"/>
      <c r="C4" s="8"/>
      <c r="D4" s="8"/>
      <c r="E4" s="9">
        <v>-8137.38</v>
      </c>
    </row>
    <row r="5" spans="1:5" x14ac:dyDescent="0.25">
      <c r="A5" s="7" t="s">
        <v>4</v>
      </c>
      <c r="B5" s="8"/>
      <c r="C5" s="8"/>
      <c r="D5" s="8"/>
      <c r="E5" s="9">
        <v>23160.15</v>
      </c>
    </row>
    <row r="6" spans="1:5" x14ac:dyDescent="0.25">
      <c r="A6" s="7" t="s">
        <v>3</v>
      </c>
      <c r="B6" s="8"/>
      <c r="C6" s="8"/>
      <c r="D6" s="8"/>
      <c r="E6" s="9">
        <v>71225</v>
      </c>
    </row>
    <row r="7" spans="1:5" x14ac:dyDescent="0.25">
      <c r="A7" s="7" t="s">
        <v>5</v>
      </c>
      <c r="B7" s="8"/>
      <c r="C7" s="8"/>
      <c r="D7" s="8"/>
      <c r="E7" s="9">
        <v>-238402.64</v>
      </c>
    </row>
    <row r="8" spans="1:5" x14ac:dyDescent="0.25">
      <c r="A8" s="7" t="s">
        <v>6</v>
      </c>
      <c r="B8" s="8"/>
      <c r="C8" s="8"/>
      <c r="D8" s="8"/>
      <c r="E8" s="9">
        <v>83389.39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77745.490000000005</v>
      </c>
    </row>
    <row r="11" spans="1:5" x14ac:dyDescent="0.2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3335177.17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-3932948.27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2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78</v>
      </c>
      <c r="B32" s="8"/>
      <c r="C32" s="8"/>
      <c r="D32" s="8"/>
      <c r="E32" s="16">
        <v>187.5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25">
      <c r="A34" s="7"/>
      <c r="B34" s="8" t="s">
        <v>24</v>
      </c>
      <c r="C34" s="8"/>
      <c r="D34" s="8"/>
      <c r="E34" s="16">
        <v>-146643.72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39"/>
  <sheetViews>
    <sheetView topLeftCell="A7" workbookViewId="0">
      <selection activeCell="I28" sqref="I28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B4" s="8"/>
      <c r="C4" s="8"/>
      <c r="D4" s="8"/>
      <c r="E4" s="9">
        <v>142665.20000000001</v>
      </c>
    </row>
    <row r="5" spans="1:5" x14ac:dyDescent="0.25">
      <c r="A5" s="7" t="s">
        <v>4</v>
      </c>
      <c r="B5" s="8"/>
      <c r="C5" s="8"/>
      <c r="D5" s="8"/>
      <c r="E5" s="9">
        <v>17423.36</v>
      </c>
    </row>
    <row r="6" spans="1:5" x14ac:dyDescent="0.25">
      <c r="A6" s="7" t="s">
        <v>3</v>
      </c>
      <c r="B6" s="8"/>
      <c r="C6" s="8"/>
      <c r="D6" s="8"/>
      <c r="E6" s="9">
        <v>141000</v>
      </c>
    </row>
    <row r="7" spans="1:5" x14ac:dyDescent="0.25">
      <c r="A7" s="7" t="s">
        <v>5</v>
      </c>
      <c r="B7" s="8"/>
      <c r="C7" s="8"/>
      <c r="D7" s="8"/>
      <c r="E7" s="9">
        <v>-276969.65000000002</v>
      </c>
    </row>
    <row r="8" spans="1:5" x14ac:dyDescent="0.25">
      <c r="A8" s="7" t="s">
        <v>6</v>
      </c>
      <c r="B8" s="8"/>
      <c r="C8" s="8"/>
      <c r="D8" s="8"/>
      <c r="E8" s="9">
        <v>11123.7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113095.55</v>
      </c>
    </row>
    <row r="11" spans="1:5" x14ac:dyDescent="0.2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2258581.1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-2428680.11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2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25">
      <c r="A34" s="7"/>
      <c r="B34" s="8" t="s">
        <v>24</v>
      </c>
      <c r="C34" s="8"/>
      <c r="D34" s="8"/>
      <c r="E34" s="16">
        <v>-254788.91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9"/>
  <sheetViews>
    <sheetView topLeftCell="A7" workbookViewId="0">
      <selection sqref="A1:E104857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43646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1563955.79</v>
      </c>
    </row>
    <row r="4" spans="1:5" x14ac:dyDescent="0.25">
      <c r="A4" s="7" t="s">
        <v>2</v>
      </c>
      <c r="B4" s="8"/>
      <c r="C4" s="8"/>
      <c r="D4" s="8"/>
      <c r="E4" s="9">
        <v>-27473.78</v>
      </c>
    </row>
    <row r="5" spans="1:5" x14ac:dyDescent="0.25">
      <c r="A5" s="7" t="s">
        <v>4</v>
      </c>
      <c r="B5" s="8"/>
      <c r="C5" s="8"/>
      <c r="D5" s="8"/>
      <c r="E5" s="9">
        <v>17282.849999999999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1503.35</v>
      </c>
    </row>
    <row r="8" spans="1:5" x14ac:dyDescent="0.25">
      <c r="A8" s="7" t="s">
        <v>6</v>
      </c>
      <c r="B8" s="8"/>
      <c r="C8" s="8"/>
      <c r="D8" s="8"/>
      <c r="E8" s="9">
        <v>11146.56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116623.86</v>
      </c>
    </row>
    <row r="11" spans="1:5" x14ac:dyDescent="0.25">
      <c r="A11" s="11" t="s">
        <v>67</v>
      </c>
      <c r="B11" s="21">
        <f>+B1</f>
        <v>43646</v>
      </c>
      <c r="C11" s="12"/>
      <c r="D11" s="12"/>
      <c r="E11" s="13">
        <f>SUM(E3:E10)</f>
        <v>1683038.6300000004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43617</v>
      </c>
      <c r="C15" s="4"/>
      <c r="D15" s="4"/>
      <c r="E15" s="15">
        <v>2338559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2967082.32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-3622602.69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43646</v>
      </c>
      <c r="C24" s="12"/>
      <c r="D24" s="12"/>
      <c r="E24" s="17">
        <f>+E15+E18+E21</f>
        <v>1683038.6300000004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43646</v>
      </c>
      <c r="C29" s="4" t="s">
        <v>71</v>
      </c>
      <c r="D29" s="4"/>
      <c r="E29" s="15">
        <v>2218458.38</v>
      </c>
    </row>
    <row r="30" spans="1:5" x14ac:dyDescent="0.25">
      <c r="A30" s="7"/>
      <c r="B30" s="20">
        <f>+B29</f>
        <v>43646</v>
      </c>
      <c r="C30" s="8" t="s">
        <v>72</v>
      </c>
      <c r="D30" s="8"/>
      <c r="E30" s="16">
        <v>11146.56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79</v>
      </c>
      <c r="B32" s="8"/>
      <c r="C32" s="8"/>
      <c r="D32" s="8"/>
      <c r="E32" s="16">
        <v>-3236.84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-42660.13</v>
      </c>
    </row>
    <row r="34" spans="1:5" x14ac:dyDescent="0.25">
      <c r="A34" s="7"/>
      <c r="B34" s="8" t="s">
        <v>24</v>
      </c>
      <c r="C34" s="8"/>
      <c r="D34" s="8"/>
      <c r="E34" s="16">
        <v>-500654.77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43646</v>
      </c>
      <c r="C36" s="8"/>
      <c r="D36" s="8"/>
      <c r="E36" s="16">
        <f>SUM(E29:E35)</f>
        <v>1683053.2000000002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D856-D2E1-4C71-B4D4-D1AEDDEB93B4}">
  <dimension ref="A1:E39"/>
  <sheetViews>
    <sheetView topLeftCell="A10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1347357.54</v>
      </c>
    </row>
    <row r="4" spans="1:5" x14ac:dyDescent="0.25">
      <c r="A4" s="7" t="s">
        <v>2</v>
      </c>
      <c r="B4" s="8"/>
      <c r="C4" s="8"/>
      <c r="D4" s="8"/>
      <c r="E4" s="9">
        <v>386805.69</v>
      </c>
    </row>
    <row r="5" spans="1:5" x14ac:dyDescent="0.25">
      <c r="A5" s="7" t="s">
        <v>4</v>
      </c>
      <c r="B5" s="8"/>
      <c r="C5" s="8"/>
      <c r="D5" s="8"/>
      <c r="E5" s="9">
        <v>17312.849999999999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59065.760000000002</v>
      </c>
    </row>
    <row r="8" spans="1:5" x14ac:dyDescent="0.25">
      <c r="A8" s="7" t="s">
        <v>6</v>
      </c>
      <c r="B8" s="8"/>
      <c r="C8" s="8"/>
      <c r="D8" s="8"/>
      <c r="E8" s="9">
        <v>7148.53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112599.16</v>
      </c>
    </row>
    <row r="11" spans="1:5" x14ac:dyDescent="0.25">
      <c r="A11" s="11" t="s">
        <v>67</v>
      </c>
      <c r="B11" s="21">
        <f>+B1</f>
        <v>43677</v>
      </c>
      <c r="C11" s="12"/>
      <c r="D11" s="12"/>
      <c r="E11" s="13">
        <f>SUM(E3:E10)</f>
        <v>1999329.53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43647</v>
      </c>
      <c r="C15" s="4"/>
      <c r="D15" s="4"/>
      <c r="E15" s="15">
        <v>1683038.63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2532539.86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-2216248.96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43677</v>
      </c>
      <c r="C24" s="12"/>
      <c r="D24" s="12"/>
      <c r="E24" s="17">
        <f>+E15+E18+E21</f>
        <v>1999329.5300000003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43677</v>
      </c>
      <c r="C29" s="4" t="s">
        <v>71</v>
      </c>
      <c r="D29" s="4"/>
      <c r="E29" s="15">
        <v>2099651</v>
      </c>
    </row>
    <row r="30" spans="1:5" x14ac:dyDescent="0.25">
      <c r="A30" s="7"/>
      <c r="B30" s="20">
        <f>+B29</f>
        <v>43677</v>
      </c>
      <c r="C30" s="8" t="s">
        <v>72</v>
      </c>
      <c r="D30" s="8"/>
      <c r="E30" s="16">
        <v>7148.53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-4309.1099999999997</v>
      </c>
    </row>
    <row r="34" spans="1:5" x14ac:dyDescent="0.25">
      <c r="A34" s="7"/>
      <c r="B34" s="8" t="s">
        <v>24</v>
      </c>
      <c r="C34" s="8"/>
      <c r="D34" s="8"/>
      <c r="E34" s="16">
        <v>-103145.42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43677</v>
      </c>
      <c r="C36" s="8"/>
      <c r="D36" s="8"/>
      <c r="E36" s="16">
        <f>SUM(E29:E35)</f>
        <v>1999345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-15.46999999997206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C59A-F59F-4872-BBC7-409AF6E8DC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1228759.75</v>
      </c>
    </row>
    <row r="4" spans="1:5" x14ac:dyDescent="0.25">
      <c r="A4" s="7" t="s">
        <v>2</v>
      </c>
      <c r="B4" s="8"/>
      <c r="C4" s="8"/>
      <c r="D4" s="8"/>
      <c r="E4" s="9">
        <v>61459.31</v>
      </c>
    </row>
    <row r="5" spans="1:5" x14ac:dyDescent="0.25">
      <c r="A5" s="7" t="s">
        <v>4</v>
      </c>
      <c r="B5" s="8"/>
      <c r="C5" s="8"/>
      <c r="D5" s="8"/>
      <c r="E5" s="9">
        <v>17453.09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-252150.8</v>
      </c>
    </row>
    <row r="8" spans="1:5" x14ac:dyDescent="0.25">
      <c r="A8" s="7" t="s">
        <v>6</v>
      </c>
      <c r="B8" s="8"/>
      <c r="C8" s="8"/>
      <c r="D8" s="8"/>
      <c r="E8" s="9">
        <v>-117629.86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56947.15</v>
      </c>
    </row>
    <row r="11" spans="1:5" x14ac:dyDescent="0.25">
      <c r="A11" s="11" t="s">
        <v>67</v>
      </c>
      <c r="B11" s="21">
        <f>+B1</f>
        <v>43708</v>
      </c>
      <c r="C11" s="12"/>
      <c r="D11" s="12"/>
      <c r="E11" s="13">
        <f>SUM(E3:E10)</f>
        <v>1063878.6400000001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43678</v>
      </c>
      <c r="C15" s="4"/>
      <c r="D15" s="4"/>
      <c r="E15" s="15">
        <v>1999329.53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2769446.11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-3704897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43708</v>
      </c>
      <c r="C24" s="12"/>
      <c r="D24" s="12"/>
      <c r="E24" s="17">
        <f>+E15+E18+E21</f>
        <v>1063878.6399999997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43708</v>
      </c>
      <c r="C29" s="4" t="s">
        <v>71</v>
      </c>
      <c r="D29" s="4"/>
      <c r="E29" s="15">
        <v>1612919.03</v>
      </c>
    </row>
    <row r="30" spans="1:5" x14ac:dyDescent="0.25">
      <c r="A30" s="7"/>
      <c r="B30" s="20">
        <f>+B29</f>
        <v>43708</v>
      </c>
      <c r="C30" s="8" t="s">
        <v>72</v>
      </c>
      <c r="D30" s="8"/>
      <c r="E30" s="16">
        <v>7162.19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-319537.24</v>
      </c>
    </row>
    <row r="34" spans="1:5" x14ac:dyDescent="0.25">
      <c r="A34" s="7"/>
      <c r="B34" s="8" t="s">
        <v>24</v>
      </c>
      <c r="C34" s="8"/>
      <c r="D34" s="8"/>
      <c r="E34" s="16">
        <v>-236665.34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43708</v>
      </c>
      <c r="C36" s="8"/>
      <c r="D36" s="8"/>
      <c r="E36" s="16">
        <f>SUM(E29:E35)</f>
        <v>1063878.6399999999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E3DD-6374-4182-A9E8-CE7128F0F06F}">
  <dimension ref="A1:E39"/>
  <sheetViews>
    <sheetView workbookViewId="0">
      <selection sqref="A1:G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43738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979294.54</v>
      </c>
    </row>
    <row r="4" spans="1:5" x14ac:dyDescent="0.25">
      <c r="A4" s="7" t="s">
        <v>2</v>
      </c>
      <c r="B4" s="8"/>
      <c r="C4" s="8"/>
      <c r="D4" s="8"/>
      <c r="E4" s="9">
        <v>-77273.47</v>
      </c>
    </row>
    <row r="5" spans="1:5" x14ac:dyDescent="0.25">
      <c r="A5" s="7" t="s">
        <v>4</v>
      </c>
      <c r="B5" s="8"/>
      <c r="C5" s="8"/>
      <c r="D5" s="8"/>
      <c r="E5" s="9">
        <v>21056.32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-331379.28999999998</v>
      </c>
    </row>
    <row r="8" spans="1:5" x14ac:dyDescent="0.25">
      <c r="A8" s="7" t="s">
        <v>6</v>
      </c>
      <c r="B8" s="8"/>
      <c r="C8" s="8"/>
      <c r="D8" s="8"/>
      <c r="E8" s="9">
        <v>-282257.75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41047.07</v>
      </c>
    </row>
    <row r="11" spans="1:5" x14ac:dyDescent="0.25">
      <c r="A11" s="11" t="s">
        <v>67</v>
      </c>
      <c r="B11" s="21">
        <f>+B1</f>
        <v>43738</v>
      </c>
      <c r="C11" s="12"/>
      <c r="D11" s="12"/>
      <c r="E11" s="13">
        <f>SUM(E3:E10)</f>
        <v>419527.4200000001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43709</v>
      </c>
      <c r="C15" s="4"/>
      <c r="D15" s="4"/>
      <c r="E15" s="15">
        <v>1066777.1399999999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2130276.71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-2777526.43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43738</v>
      </c>
      <c r="C24" s="12"/>
      <c r="D24" s="12"/>
      <c r="E24" s="17">
        <f>+E15+E18+E21</f>
        <v>419527.41999999946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43738</v>
      </c>
      <c r="C29" s="4" t="s">
        <v>71</v>
      </c>
      <c r="D29" s="4"/>
      <c r="E29" s="15">
        <v>678787.6</v>
      </c>
    </row>
    <row r="30" spans="1:5" x14ac:dyDescent="0.25">
      <c r="A30" s="7"/>
      <c r="B30" s="20">
        <f>+B29</f>
        <v>43738</v>
      </c>
      <c r="C30" s="8" t="s">
        <v>72</v>
      </c>
      <c r="D30" s="8"/>
      <c r="E30" s="16">
        <v>7174.9</v>
      </c>
    </row>
    <row r="31" spans="1:5" x14ac:dyDescent="0.25">
      <c r="A31" s="7"/>
      <c r="B31" s="8"/>
      <c r="C31" s="8"/>
      <c r="D31" s="8"/>
      <c r="E31" s="16">
        <v>-200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-30772.12</v>
      </c>
    </row>
    <row r="34" spans="1:5" x14ac:dyDescent="0.25">
      <c r="A34" s="7"/>
      <c r="B34" s="8" t="s">
        <v>24</v>
      </c>
      <c r="C34" s="8"/>
      <c r="D34" s="8"/>
      <c r="E34" s="16">
        <v>-235462.96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43738</v>
      </c>
      <c r="C36" s="8"/>
      <c r="D36" s="8"/>
      <c r="E36" s="16">
        <f>SUM(E29:E35)</f>
        <v>419527.42000000004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0511-42CE-4BCF-9C5E-B089DEFFDAAF}">
  <dimension ref="A1:E41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606640.9</v>
      </c>
    </row>
    <row r="4" spans="1:5" x14ac:dyDescent="0.25">
      <c r="A4" s="7" t="s">
        <v>2</v>
      </c>
      <c r="B4" s="8"/>
      <c r="C4" s="8"/>
      <c r="D4" s="8"/>
      <c r="E4" s="9">
        <v>25901.66</v>
      </c>
    </row>
    <row r="5" spans="1:5" x14ac:dyDescent="0.25">
      <c r="A5" s="7" t="s">
        <v>4</v>
      </c>
      <c r="B5" s="8"/>
      <c r="C5" s="8"/>
      <c r="D5" s="8"/>
      <c r="E5" s="9">
        <v>20645.259999999998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-401818.25</v>
      </c>
    </row>
    <row r="8" spans="1:5" x14ac:dyDescent="0.25">
      <c r="A8" s="7" t="s">
        <v>6</v>
      </c>
      <c r="B8" s="8"/>
      <c r="C8" s="8"/>
      <c r="D8" s="8"/>
      <c r="E8" s="9">
        <v>-427061.37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58713.36</v>
      </c>
    </row>
    <row r="11" spans="1:5" x14ac:dyDescent="0.25">
      <c r="A11" s="11" t="s">
        <v>67</v>
      </c>
      <c r="B11" s="21">
        <f>+B1</f>
        <v>43769</v>
      </c>
      <c r="C11" s="12"/>
      <c r="D11" s="12"/>
      <c r="E11" s="13">
        <f>SUM(E3:E10)</f>
        <v>-47938.43999999993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43739</v>
      </c>
      <c r="C15" s="4"/>
      <c r="D15" s="4"/>
      <c r="E15" s="15">
        <v>419527.42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1999149.37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-2466615.23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43769</v>
      </c>
      <c r="C24" s="12"/>
      <c r="D24" s="12"/>
      <c r="E24" s="17">
        <f>+E15+E18+E21</f>
        <v>-47938.439999999944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43769</v>
      </c>
      <c r="C29" s="4" t="s">
        <v>71</v>
      </c>
      <c r="D29" s="4"/>
      <c r="E29" s="15">
        <v>192105.44</v>
      </c>
    </row>
    <row r="30" spans="1:5" x14ac:dyDescent="0.25">
      <c r="A30" s="7"/>
      <c r="B30" s="20">
        <f>+B29</f>
        <v>43769</v>
      </c>
      <c r="C30" s="8" t="s">
        <v>72</v>
      </c>
      <c r="D30" s="8"/>
      <c r="E30" s="16">
        <v>7187.09</v>
      </c>
    </row>
    <row r="31" spans="1:5" x14ac:dyDescent="0.25">
      <c r="A31" s="7"/>
      <c r="B31" s="8" t="s">
        <v>80</v>
      </c>
      <c r="C31" s="8"/>
      <c r="D31" s="8"/>
      <c r="E31" s="16">
        <v>-732.29</v>
      </c>
    </row>
    <row r="32" spans="1:5" x14ac:dyDescent="0.25">
      <c r="A32" s="7"/>
      <c r="B32" s="8" t="s">
        <v>81</v>
      </c>
      <c r="C32" s="8"/>
      <c r="D32" s="8"/>
      <c r="E32" s="16">
        <v>-175</v>
      </c>
    </row>
    <row r="33" spans="1:5" x14ac:dyDescent="0.25">
      <c r="A33" s="7"/>
      <c r="B33" s="8" t="s">
        <v>82</v>
      </c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-9606.7800000000007</v>
      </c>
    </row>
    <row r="36" spans="1:5" x14ac:dyDescent="0.25">
      <c r="A36" s="7"/>
      <c r="B36" s="8" t="s">
        <v>24</v>
      </c>
      <c r="C36" s="8"/>
      <c r="D36" s="8"/>
      <c r="E36" s="16">
        <v>-236716.9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43769</v>
      </c>
      <c r="C38" s="8"/>
      <c r="D38" s="8"/>
      <c r="E38" s="16">
        <f>SUM(E29:E37)</f>
        <v>-47938.44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7.2759576141834259E-11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6AD0-CB9E-4357-A0D2-C84468BFFEC2}">
  <dimension ref="A1:E41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43799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2201657.62</v>
      </c>
    </row>
    <row r="4" spans="1:5" x14ac:dyDescent="0.25">
      <c r="A4" s="7" t="s">
        <v>2</v>
      </c>
      <c r="B4" s="8"/>
      <c r="C4" s="8"/>
      <c r="D4" s="8"/>
      <c r="E4" s="9">
        <v>32296.17</v>
      </c>
    </row>
    <row r="5" spans="1:5" x14ac:dyDescent="0.25">
      <c r="A5" s="7" t="s">
        <v>4</v>
      </c>
      <c r="B5" s="8"/>
      <c r="C5" s="8"/>
      <c r="D5" s="8"/>
      <c r="E5" s="9">
        <v>20366.39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3488799.56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64932.959999999999</v>
      </c>
    </row>
    <row r="11" spans="1:5" x14ac:dyDescent="0.25">
      <c r="A11" s="11" t="s">
        <v>67</v>
      </c>
      <c r="B11" s="21">
        <f>+B1</f>
        <v>43799</v>
      </c>
      <c r="C11" s="12"/>
      <c r="D11" s="12"/>
      <c r="E11" s="13">
        <f>SUM(E3:E10)</f>
        <v>6425930.5499999998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43770</v>
      </c>
      <c r="C15" s="4"/>
      <c r="D15" s="4"/>
      <c r="E15" s="15">
        <v>-47938.44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12414853.5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-5940984.5099999998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43799</v>
      </c>
      <c r="C24" s="12"/>
      <c r="D24" s="12"/>
      <c r="E24" s="17">
        <f>+E15+E18+E21</f>
        <v>6425930.5500000007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43799</v>
      </c>
      <c r="C29" s="4" t="s">
        <v>71</v>
      </c>
      <c r="D29" s="4"/>
      <c r="E29" s="15">
        <v>3556772.26</v>
      </c>
    </row>
    <row r="30" spans="1:5" x14ac:dyDescent="0.25">
      <c r="A30" s="7"/>
      <c r="B30" s="20">
        <f>+B29</f>
        <v>43799</v>
      </c>
      <c r="C30" s="8" t="s">
        <v>72</v>
      </c>
      <c r="D30" s="8"/>
      <c r="E30" s="16">
        <v>8.9600000000000009</v>
      </c>
    </row>
    <row r="31" spans="1:5" x14ac:dyDescent="0.25">
      <c r="A31" s="7"/>
      <c r="B31" s="20">
        <f>+B29</f>
        <v>43799</v>
      </c>
      <c r="C31" s="8" t="s">
        <v>83</v>
      </c>
      <c r="D31" s="8"/>
      <c r="E31" s="16">
        <v>3180417.64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-38440.69</v>
      </c>
    </row>
    <row r="36" spans="1:5" x14ac:dyDescent="0.25">
      <c r="A36" s="7"/>
      <c r="B36" s="8" t="s">
        <v>24</v>
      </c>
      <c r="C36" s="8"/>
      <c r="D36" s="8"/>
      <c r="E36" s="16">
        <v>-272827.62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43799</v>
      </c>
      <c r="C38" s="8"/>
      <c r="D38" s="8"/>
      <c r="E38" s="16">
        <f>SUM(E29:E37)</f>
        <v>6425930.5499999989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D47F-BDA4-46A4-A486-F4EABDF04E8B}">
  <dimension ref="A1:E41"/>
  <sheetViews>
    <sheetView workbookViewId="0">
      <selection sqref="A1:E42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43830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2079646.82</v>
      </c>
    </row>
    <row r="4" spans="1:5" x14ac:dyDescent="0.25">
      <c r="A4" s="7" t="s">
        <v>2</v>
      </c>
      <c r="B4" s="8"/>
      <c r="C4" s="8"/>
      <c r="D4" s="8"/>
      <c r="E4" s="9">
        <v>13795.27</v>
      </c>
    </row>
    <row r="5" spans="1:5" x14ac:dyDescent="0.25">
      <c r="A5" s="7" t="s">
        <v>4</v>
      </c>
      <c r="B5" s="8"/>
      <c r="C5" s="8"/>
      <c r="D5" s="8"/>
      <c r="E5" s="9">
        <v>20695.16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2739249.86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75361.59</v>
      </c>
    </row>
    <row r="11" spans="1:5" x14ac:dyDescent="0.25">
      <c r="A11" s="11" t="s">
        <v>67</v>
      </c>
      <c r="B11" s="21">
        <f>+B1</f>
        <v>43830</v>
      </c>
      <c r="C11" s="12"/>
      <c r="D11" s="12"/>
      <c r="E11" s="13">
        <f>SUM(E3:E10)</f>
        <v>5546626.5499999998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43800</v>
      </c>
      <c r="C15" s="4"/>
      <c r="D15" s="4"/>
      <c r="E15" s="15">
        <v>6425930.5499999998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3208836.08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-4088140.08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43830</v>
      </c>
      <c r="C24" s="12"/>
      <c r="D24" s="12"/>
      <c r="E24" s="17">
        <f>+E15+E18+E21</f>
        <v>5546626.5499999989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43830</v>
      </c>
      <c r="C29" s="4" t="s">
        <v>71</v>
      </c>
      <c r="D29" s="4"/>
      <c r="E29" s="15">
        <v>3173168.01</v>
      </c>
    </row>
    <row r="30" spans="1:5" x14ac:dyDescent="0.25">
      <c r="A30" s="7"/>
      <c r="B30" s="20">
        <f>+B29</f>
        <v>43830</v>
      </c>
      <c r="C30" s="8" t="s">
        <v>72</v>
      </c>
      <c r="D30" s="8"/>
      <c r="E30" s="16">
        <v>0</v>
      </c>
    </row>
    <row r="31" spans="1:5" x14ac:dyDescent="0.25">
      <c r="A31" s="7"/>
      <c r="B31" s="20">
        <f>+B29</f>
        <v>43830</v>
      </c>
      <c r="C31" s="8" t="s">
        <v>83</v>
      </c>
      <c r="D31" s="8"/>
      <c r="E31" s="16">
        <v>2730417.64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-13690.28</v>
      </c>
    </row>
    <row r="36" spans="1:5" x14ac:dyDescent="0.25">
      <c r="A36" s="7"/>
      <c r="B36" s="8" t="s">
        <v>24</v>
      </c>
      <c r="C36" s="8"/>
      <c r="D36" s="8"/>
      <c r="E36" s="16">
        <v>-343268.82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43830</v>
      </c>
      <c r="C38" s="8"/>
      <c r="D38" s="8"/>
      <c r="E38" s="16">
        <f>SUM(E29:E37)</f>
        <v>5546626.5499999998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FFE5-2C5F-413F-8C9E-E01E3E88C64B}">
  <dimension ref="A1:E40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43861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1873762.48</v>
      </c>
    </row>
    <row r="4" spans="1:5" x14ac:dyDescent="0.25">
      <c r="A4" s="7" t="s">
        <v>2</v>
      </c>
      <c r="B4" s="8"/>
      <c r="C4" s="8"/>
      <c r="D4" s="8"/>
      <c r="E4" s="9">
        <v>-120179</v>
      </c>
    </row>
    <row r="5" spans="1:5" x14ac:dyDescent="0.25">
      <c r="A5" s="7" t="s">
        <v>4</v>
      </c>
      <c r="B5" s="8"/>
      <c r="C5" s="8"/>
      <c r="D5" s="8"/>
      <c r="E5" s="9">
        <v>21038.52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2293498.2400000002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26017.38</v>
      </c>
    </row>
    <row r="11" spans="1:5" x14ac:dyDescent="0.25">
      <c r="A11" s="11" t="s">
        <v>67</v>
      </c>
      <c r="B11" s="21">
        <f>+B1</f>
        <v>43861</v>
      </c>
      <c r="C11" s="12"/>
      <c r="D11" s="12"/>
      <c r="E11" s="13">
        <f>SUM(E3:E10)</f>
        <v>4712015.47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43831</v>
      </c>
      <c r="C15" s="4"/>
      <c r="D15" s="4"/>
      <c r="E15" s="15">
        <v>5546626.5499999998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2269469.58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-3104080.66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43861</v>
      </c>
      <c r="C24" s="12"/>
      <c r="D24" s="12"/>
      <c r="E24" s="17">
        <f>+E15+E18+E21</f>
        <v>4712015.47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43861</v>
      </c>
      <c r="C29" s="4" t="s">
        <v>71</v>
      </c>
      <c r="D29" s="4"/>
      <c r="E29" s="15">
        <v>2318364.7200000002</v>
      </c>
    </row>
    <row r="30" spans="1:5" x14ac:dyDescent="0.25">
      <c r="A30" s="7"/>
      <c r="B30" s="20">
        <f>+B29</f>
        <v>43861</v>
      </c>
      <c r="C30" s="8" t="s">
        <v>83</v>
      </c>
      <c r="D30" s="8"/>
      <c r="E30" s="16">
        <v>2738956.76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-114717.44</v>
      </c>
    </row>
    <row r="35" spans="1:5" x14ac:dyDescent="0.25">
      <c r="A35" s="7"/>
      <c r="B35" s="8" t="s">
        <v>24</v>
      </c>
      <c r="C35" s="8"/>
      <c r="D35" s="8"/>
      <c r="E35" s="16">
        <v>-230588.57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43861</v>
      </c>
      <c r="C37" s="8"/>
      <c r="D37" s="8"/>
      <c r="E37" s="16">
        <f>SUM(E29:E36)</f>
        <v>4712015.47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A6-8E81-4562-8DA9-578AFCCC650C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43890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1870711.58</v>
      </c>
    </row>
    <row r="4" spans="1:5" x14ac:dyDescent="0.25">
      <c r="A4" s="7" t="s">
        <v>2</v>
      </c>
      <c r="B4" s="8"/>
      <c r="C4" s="8"/>
      <c r="D4" s="8"/>
      <c r="E4" s="9">
        <v>-30335.57</v>
      </c>
    </row>
    <row r="5" spans="1:5" x14ac:dyDescent="0.25">
      <c r="A5" s="7" t="s">
        <v>4</v>
      </c>
      <c r="B5" s="8"/>
      <c r="C5" s="8"/>
      <c r="D5" s="8"/>
      <c r="E5" s="9">
        <v>25723.58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513781.53</v>
      </c>
    </row>
    <row r="8" spans="1:5" x14ac:dyDescent="0.25">
      <c r="A8" s="7" t="s">
        <v>6</v>
      </c>
      <c r="B8" s="8"/>
      <c r="C8" s="8"/>
      <c r="D8" s="8"/>
      <c r="E8" s="9">
        <v>2010620.1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88219.4</v>
      </c>
    </row>
    <row r="11" spans="1:5" x14ac:dyDescent="0.25">
      <c r="A11" s="11" t="s">
        <v>67</v>
      </c>
      <c r="B11" s="21">
        <f>+B1</f>
        <v>43890</v>
      </c>
      <c r="C11" s="12"/>
      <c r="D11" s="12"/>
      <c r="E11" s="13">
        <f>SUM(E3:E10)</f>
        <v>4547760.620000001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43862</v>
      </c>
      <c r="C15" s="4"/>
      <c r="D15" s="4"/>
      <c r="E15" s="15">
        <v>4712015.47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2804542.83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-2968797.68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43890</v>
      </c>
      <c r="C24" s="12"/>
      <c r="D24" s="12"/>
      <c r="E24" s="17">
        <f>+E15+E18+E21</f>
        <v>4547760.6199999992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43890</v>
      </c>
      <c r="C29" s="4" t="s">
        <v>71</v>
      </c>
      <c r="D29" s="4"/>
      <c r="E29" s="15">
        <v>2525939.67</v>
      </c>
    </row>
    <row r="30" spans="1:5" x14ac:dyDescent="0.25">
      <c r="A30" s="7"/>
      <c r="B30" s="20">
        <f>+B29</f>
        <v>43890</v>
      </c>
      <c r="C30" s="8" t="s">
        <v>83</v>
      </c>
      <c r="D30" s="8"/>
      <c r="E30" s="16">
        <v>2242167.86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-6600.81</v>
      </c>
    </row>
    <row r="35" spans="1:5" x14ac:dyDescent="0.25">
      <c r="A35" s="7"/>
      <c r="B35" s="8" t="s">
        <v>24</v>
      </c>
      <c r="C35" s="8"/>
      <c r="D35" s="8"/>
      <c r="E35" s="16">
        <v>-213746.1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43890</v>
      </c>
      <c r="C37" s="8"/>
      <c r="D37" s="8"/>
      <c r="E37" s="16">
        <f>SUM(E29:E36)</f>
        <v>4547760.62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9328-535A-4082-A2DB-9FF132167F4A}">
  <dimension ref="A1:E40"/>
  <sheetViews>
    <sheetView workbookViewId="0">
      <selection sqref="A1:F5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43921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1808870.97</v>
      </c>
    </row>
    <row r="4" spans="1:5" x14ac:dyDescent="0.25">
      <c r="A4" s="7" t="s">
        <v>2</v>
      </c>
      <c r="B4" s="8"/>
      <c r="C4" s="8"/>
      <c r="D4" s="8"/>
      <c r="E4" s="9">
        <v>-150945.64000000001</v>
      </c>
    </row>
    <row r="5" spans="1:5" x14ac:dyDescent="0.25">
      <c r="A5" s="7" t="s">
        <v>4</v>
      </c>
      <c r="B5" s="8"/>
      <c r="C5" s="8"/>
      <c r="D5" s="8"/>
      <c r="E5" s="9">
        <v>23218.73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468917.84</v>
      </c>
    </row>
    <row r="8" spans="1:5" x14ac:dyDescent="0.25">
      <c r="A8" s="7" t="s">
        <v>6</v>
      </c>
      <c r="B8" s="8"/>
      <c r="C8" s="8"/>
      <c r="D8" s="8"/>
      <c r="E8" s="9">
        <v>1513740.96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87316.11</v>
      </c>
    </row>
    <row r="11" spans="1:5" x14ac:dyDescent="0.25">
      <c r="A11" s="11" t="s">
        <v>67</v>
      </c>
      <c r="B11" s="21">
        <f>+B1</f>
        <v>43921</v>
      </c>
      <c r="C11" s="12"/>
      <c r="D11" s="12"/>
      <c r="E11" s="13">
        <f>SUM(E3:E10)</f>
        <v>3820158.9699999997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43891</v>
      </c>
      <c r="C15" s="4"/>
      <c r="D15" s="4"/>
      <c r="E15" s="15">
        <v>4547760.62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6233171.1799999997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-6960772.8300000001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43921</v>
      </c>
      <c r="C24" s="12"/>
      <c r="D24" s="12"/>
      <c r="E24" s="17">
        <f>+E15+E18+E21</f>
        <v>3820158.9700000007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43921</v>
      </c>
      <c r="C29" s="4" t="s">
        <v>71</v>
      </c>
      <c r="D29" s="4"/>
      <c r="E29" s="15">
        <v>2641056.04</v>
      </c>
    </row>
    <row r="30" spans="1:5" x14ac:dyDescent="0.25">
      <c r="A30" s="7"/>
      <c r="B30" s="20">
        <f>+B29</f>
        <v>43921</v>
      </c>
      <c r="C30" s="8" t="s">
        <v>83</v>
      </c>
      <c r="D30" s="8"/>
      <c r="E30" s="16">
        <v>1443798.52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-6366.59</v>
      </c>
    </row>
    <row r="35" spans="1:5" x14ac:dyDescent="0.25">
      <c r="A35" s="7"/>
      <c r="B35" s="8" t="s">
        <v>24</v>
      </c>
      <c r="C35" s="8"/>
      <c r="D35" s="8"/>
      <c r="E35" s="16">
        <v>-258329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43921</v>
      </c>
      <c r="C37" s="8"/>
      <c r="D37" s="8"/>
      <c r="E37" s="16">
        <f>SUM(E29:E36)</f>
        <v>3820158.97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09A7-7980-4B1E-8CEA-6135910E309F}">
  <dimension ref="A1:E40"/>
  <sheetViews>
    <sheetView workbookViewId="0">
      <selection sqref="A1:F4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43951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1670243.23</v>
      </c>
    </row>
    <row r="4" spans="1:5" x14ac:dyDescent="0.25">
      <c r="A4" s="7" t="s">
        <v>2</v>
      </c>
      <c r="B4" s="8"/>
      <c r="C4" s="8"/>
      <c r="D4" s="8"/>
      <c r="E4" s="9">
        <v>60610.39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1035977.03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98207.54</v>
      </c>
    </row>
    <row r="11" spans="1:5" x14ac:dyDescent="0.25">
      <c r="A11" s="11" t="s">
        <v>67</v>
      </c>
      <c r="B11" s="21">
        <f>+B1</f>
        <v>43951</v>
      </c>
      <c r="C11" s="12"/>
      <c r="D11" s="12"/>
      <c r="E11" s="13">
        <f>SUM(E3:E10)</f>
        <v>2650977.96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43922</v>
      </c>
      <c r="C15" s="4"/>
      <c r="D15" s="4"/>
      <c r="E15" s="15">
        <v>3820158.97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3878017.18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-5047188.74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43951</v>
      </c>
      <c r="C24" s="12"/>
      <c r="D24" s="12"/>
      <c r="E24" s="17">
        <f>+E15+E18+E21</f>
        <v>2650987.41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43951</v>
      </c>
      <c r="C29" s="4" t="s">
        <v>71</v>
      </c>
      <c r="D29" s="4"/>
      <c r="E29" s="15">
        <v>1558605.35</v>
      </c>
    </row>
    <row r="30" spans="1:5" x14ac:dyDescent="0.25">
      <c r="A30" s="7"/>
      <c r="B30" s="20">
        <f>+B29</f>
        <v>43951</v>
      </c>
      <c r="C30" s="8" t="s">
        <v>83</v>
      </c>
      <c r="D30" s="8"/>
      <c r="E30" s="16">
        <v>1444095.17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-97851.07</v>
      </c>
    </row>
    <row r="35" spans="1:5" x14ac:dyDescent="0.25">
      <c r="A35" s="7"/>
      <c r="B35" s="8" t="s">
        <v>24</v>
      </c>
      <c r="C35" s="8"/>
      <c r="D35" s="8"/>
      <c r="E35" s="16">
        <v>-253862.04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43951</v>
      </c>
      <c r="C37" s="8"/>
      <c r="D37" s="8"/>
      <c r="E37" s="16">
        <f>SUM(E29:E36)</f>
        <v>2650987.41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-9.4500000001862645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E9E3-5277-43DA-832A-13E30211CCB7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43982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1785341.98</v>
      </c>
    </row>
    <row r="4" spans="1:5" x14ac:dyDescent="0.25">
      <c r="A4" s="7" t="s">
        <v>2</v>
      </c>
      <c r="B4" s="8"/>
      <c r="C4" s="8"/>
      <c r="D4" s="8"/>
      <c r="E4" s="9">
        <v>-32116.32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134512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696299.01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148811.96</v>
      </c>
    </row>
    <row r="11" spans="1:5" x14ac:dyDescent="0.25">
      <c r="A11" s="11" t="s">
        <v>67</v>
      </c>
      <c r="B11" s="21">
        <f>+B1</f>
        <v>43982</v>
      </c>
      <c r="C11" s="12"/>
      <c r="D11" s="12"/>
      <c r="E11" s="13">
        <f>SUM(E3:E10)</f>
        <v>2449748.4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43952</v>
      </c>
      <c r="C15" s="4"/>
      <c r="D15" s="4"/>
      <c r="E15" s="15">
        <v>2650987.41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3901000.42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-4102239.43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43982</v>
      </c>
      <c r="C24" s="12"/>
      <c r="D24" s="12"/>
      <c r="E24" s="17">
        <f>+E15+E18+E21</f>
        <v>2449748.4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43982</v>
      </c>
      <c r="C29" s="4" t="s">
        <v>71</v>
      </c>
      <c r="D29" s="4"/>
      <c r="E29" s="15">
        <v>2374409.52</v>
      </c>
    </row>
    <row r="30" spans="1:5" x14ac:dyDescent="0.25">
      <c r="A30" s="7"/>
      <c r="B30" s="20">
        <f>+B29</f>
        <v>43982</v>
      </c>
      <c r="C30" s="8" t="s">
        <v>83</v>
      </c>
      <c r="D30" s="8"/>
      <c r="E30" s="16">
        <v>644264.80000000005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-352718.7</v>
      </c>
    </row>
    <row r="35" spans="1:5" x14ac:dyDescent="0.25">
      <c r="A35" s="7"/>
      <c r="B35" s="8" t="s">
        <v>24</v>
      </c>
      <c r="C35" s="8"/>
      <c r="D35" s="8"/>
      <c r="E35" s="16">
        <v>-216542.88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43982</v>
      </c>
      <c r="C37" s="8"/>
      <c r="D37" s="8"/>
      <c r="E37" s="16">
        <f>SUM(E29:E36)</f>
        <v>2449412.7400000002</v>
      </c>
    </row>
    <row r="38" spans="1:5" x14ac:dyDescent="0.25">
      <c r="A38" s="7" t="s">
        <v>84</v>
      </c>
      <c r="B38" s="8"/>
      <c r="C38" s="8"/>
      <c r="D38" s="8"/>
      <c r="E38" s="16">
        <v>335.66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+E11-E37-E38</f>
        <v>-3.1667468647356145E-10</v>
      </c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32232-B9E8-4353-94E4-E4BE0D569CAB}">
  <dimension ref="A1:E39"/>
  <sheetViews>
    <sheetView workbookViewId="0">
      <selection activeCell="E36" sqref="E3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44012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1146515.83</v>
      </c>
    </row>
    <row r="4" spans="1:5" x14ac:dyDescent="0.25">
      <c r="A4" s="7" t="s">
        <v>2</v>
      </c>
      <c r="B4" s="8"/>
      <c r="C4" s="8"/>
      <c r="D4" s="8"/>
      <c r="E4" s="9">
        <v>-53086.400000000001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1504.04</v>
      </c>
    </row>
    <row r="8" spans="1:5" x14ac:dyDescent="0.25">
      <c r="A8" s="7" t="s">
        <v>6</v>
      </c>
      <c r="B8" s="8"/>
      <c r="C8" s="8"/>
      <c r="D8" s="8"/>
      <c r="E8" s="9">
        <v>529999.11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114617.43</v>
      </c>
    </row>
    <row r="11" spans="1:5" x14ac:dyDescent="0.25">
      <c r="A11" s="11" t="s">
        <v>67</v>
      </c>
      <c r="B11" s="21">
        <f>+B1</f>
        <v>44012</v>
      </c>
      <c r="C11" s="12"/>
      <c r="D11" s="12"/>
      <c r="E11" s="13">
        <f>SUM(E3:E10)</f>
        <v>1762957.72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43983</v>
      </c>
      <c r="C15" s="4"/>
      <c r="D15" s="4"/>
      <c r="E15" s="15">
        <v>2449748.4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3034790.88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-3721581.56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44012</v>
      </c>
      <c r="C24" s="12"/>
      <c r="D24" s="12"/>
      <c r="E24" s="17">
        <f>+E15+E18+E21</f>
        <v>1762957.7199999993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44012</v>
      </c>
      <c r="C29" s="4" t="s">
        <v>71</v>
      </c>
      <c r="D29" s="4"/>
      <c r="E29" s="15">
        <v>1688223.66</v>
      </c>
    </row>
    <row r="30" spans="1:5" x14ac:dyDescent="0.25">
      <c r="A30" s="7"/>
      <c r="B30" s="20">
        <f>+B29</f>
        <v>44012</v>
      </c>
      <c r="C30" s="8" t="s">
        <v>83</v>
      </c>
      <c r="D30" s="8"/>
      <c r="E30" s="16">
        <v>444376.63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-12409.71</v>
      </c>
    </row>
    <row r="35" spans="1:5" x14ac:dyDescent="0.25">
      <c r="A35" s="7"/>
      <c r="B35" s="8" t="s">
        <v>24</v>
      </c>
      <c r="C35" s="8"/>
      <c r="D35" s="8"/>
      <c r="E35" s="16">
        <v>-357232.86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44012</v>
      </c>
      <c r="C37" s="8"/>
      <c r="D37" s="8"/>
      <c r="E37" s="16">
        <f>SUM(E29:E36)</f>
        <v>1762957.7200000002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687F-C21F-4B8B-8CA0-40544380D25D}">
  <dimension ref="A1:E39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44043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1035249.46</v>
      </c>
    </row>
    <row r="4" spans="1:5" x14ac:dyDescent="0.25">
      <c r="A4" s="7" t="s">
        <v>2</v>
      </c>
      <c r="B4" s="8"/>
      <c r="C4" s="8"/>
      <c r="D4" s="8"/>
      <c r="E4" s="9">
        <v>122001.31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383026.04</v>
      </c>
    </row>
    <row r="8" spans="1:5" x14ac:dyDescent="0.25">
      <c r="A8" s="7" t="s">
        <v>6</v>
      </c>
      <c r="B8" s="8"/>
      <c r="C8" s="8"/>
      <c r="D8" s="8"/>
      <c r="E8" s="9">
        <v>416687.33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123050.57</v>
      </c>
    </row>
    <row r="11" spans="1:5" x14ac:dyDescent="0.25">
      <c r="A11" s="11" t="s">
        <v>67</v>
      </c>
      <c r="B11" s="21">
        <f>+B1</f>
        <v>44043</v>
      </c>
      <c r="C11" s="12"/>
      <c r="D11" s="12"/>
      <c r="E11" s="13">
        <f>SUM(E3:E10)</f>
        <v>2170678.42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44013</v>
      </c>
      <c r="C15" s="4"/>
      <c r="D15" s="4"/>
      <c r="E15" s="15">
        <v>1762957.72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1881911.18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-1474190.48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44043</v>
      </c>
      <c r="C24" s="12"/>
      <c r="D24" s="12"/>
      <c r="E24" s="17">
        <f>+E15+E18+E21</f>
        <v>2170678.42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44043</v>
      </c>
      <c r="C29" s="4" t="s">
        <v>71</v>
      </c>
      <c r="D29" s="4"/>
      <c r="E29" s="15">
        <v>2460304.1800000002</v>
      </c>
    </row>
    <row r="30" spans="1:5" x14ac:dyDescent="0.25">
      <c r="A30" s="7"/>
      <c r="B30" s="20">
        <f>+B29</f>
        <v>44043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-292427.71000000002</v>
      </c>
    </row>
    <row r="35" spans="1:5" x14ac:dyDescent="0.25">
      <c r="A35" s="7"/>
      <c r="B35" s="8" t="s">
        <v>24</v>
      </c>
      <c r="C35" s="8"/>
      <c r="D35" s="8"/>
      <c r="E35" s="16">
        <v>-191653.02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44043</v>
      </c>
      <c r="C37" s="8"/>
      <c r="D37" s="8"/>
      <c r="E37" s="16">
        <f>SUM(E29:E36)</f>
        <v>2170679.0300000003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0.61000000033527613</v>
      </c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5C1D-B3E0-479B-B989-0F8185D2BA8E}">
  <dimension ref="A1:E39"/>
  <sheetViews>
    <sheetView workbookViewId="0">
      <selection sqref="A1:F4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44074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887261.2</v>
      </c>
    </row>
    <row r="4" spans="1:5" x14ac:dyDescent="0.25">
      <c r="A4" s="7" t="s">
        <v>2</v>
      </c>
      <c r="B4" s="8"/>
      <c r="C4" s="8"/>
      <c r="D4" s="8"/>
      <c r="E4" s="9">
        <v>46295.68</v>
      </c>
    </row>
    <row r="5" spans="1:5" x14ac:dyDescent="0.25">
      <c r="A5" s="7" t="s">
        <v>4</v>
      </c>
      <c r="B5" s="8"/>
      <c r="C5" s="8"/>
      <c r="D5" s="8"/>
      <c r="E5" s="9">
        <v>23452.71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361140.73</v>
      </c>
    </row>
    <row r="8" spans="1:5" x14ac:dyDescent="0.25">
      <c r="A8" s="7" t="s">
        <v>6</v>
      </c>
      <c r="B8" s="8"/>
      <c r="C8" s="8"/>
      <c r="D8" s="8"/>
      <c r="E8" s="9">
        <v>239761.38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95670.86</v>
      </c>
    </row>
    <row r="11" spans="1:5" x14ac:dyDescent="0.25">
      <c r="A11" s="11" t="s">
        <v>67</v>
      </c>
      <c r="B11" s="21">
        <f>+B1</f>
        <v>44074</v>
      </c>
      <c r="C11" s="12"/>
      <c r="D11" s="12"/>
      <c r="E11" s="13">
        <f>SUM(E3:E10)</f>
        <v>1720838.5599999998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44044</v>
      </c>
      <c r="C15" s="4"/>
      <c r="D15" s="4"/>
      <c r="E15" s="15">
        <v>2170678.42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1634946.12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-2084785.98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44074</v>
      </c>
      <c r="C24" s="12"/>
      <c r="D24" s="12"/>
      <c r="E24" s="17">
        <f>+E15+E18+E21</f>
        <v>1720838.56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44074</v>
      </c>
      <c r="C29" s="4" t="s">
        <v>71</v>
      </c>
      <c r="D29" s="4"/>
      <c r="E29" s="15">
        <v>1799470.55</v>
      </c>
    </row>
    <row r="30" spans="1:5" x14ac:dyDescent="0.25">
      <c r="A30" s="7"/>
      <c r="B30" s="20">
        <f>+B29</f>
        <v>44074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-45441.19</v>
      </c>
    </row>
    <row r="35" spans="1:5" x14ac:dyDescent="0.25">
      <c r="A35" s="7"/>
      <c r="B35" s="8" t="s">
        <v>24</v>
      </c>
      <c r="C35" s="8"/>
      <c r="D35" s="8"/>
      <c r="E35" s="16">
        <v>-227645.78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44074</v>
      </c>
      <c r="C37" s="8"/>
      <c r="D37" s="8"/>
      <c r="E37" s="16">
        <f>SUM(E29:E36)</f>
        <v>1720839.1600000001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0.6000000003259629</v>
      </c>
    </row>
  </sheetData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A743-9D31-4A69-9666-8A1B295DD9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44104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704195.28</v>
      </c>
    </row>
    <row r="4" spans="1:5" x14ac:dyDescent="0.25">
      <c r="A4" s="7" t="s">
        <v>2</v>
      </c>
      <c r="B4" s="8"/>
      <c r="C4" s="8"/>
      <c r="D4" s="8"/>
      <c r="E4" s="9">
        <v>-402411.82</v>
      </c>
    </row>
    <row r="5" spans="1:5" x14ac:dyDescent="0.25">
      <c r="A5" s="7" t="s">
        <v>4</v>
      </c>
      <c r="B5" s="8"/>
      <c r="C5" s="8"/>
      <c r="D5" s="8"/>
      <c r="E5" s="9">
        <v>23772.34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-352196.15</v>
      </c>
    </row>
    <row r="8" spans="1:5" x14ac:dyDescent="0.25">
      <c r="A8" s="7" t="s">
        <v>6</v>
      </c>
      <c r="B8" s="8"/>
      <c r="C8" s="8"/>
      <c r="D8" s="8"/>
      <c r="E8" s="9">
        <v>239842.62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1284.49</v>
      </c>
    </row>
    <row r="11" spans="1:5" x14ac:dyDescent="0.25">
      <c r="A11" s="11" t="s">
        <v>67</v>
      </c>
      <c r="B11" s="21">
        <f>+B1</f>
        <v>44104</v>
      </c>
      <c r="C11" s="12"/>
      <c r="D11" s="12"/>
      <c r="E11" s="13">
        <f>SUM(E3:E10)</f>
        <v>281742.76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44075</v>
      </c>
      <c r="C15" s="4"/>
      <c r="D15" s="4"/>
      <c r="E15" s="15">
        <v>1720838.56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3123384.02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-4562479.82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44104</v>
      </c>
      <c r="C24" s="12"/>
      <c r="D24" s="12"/>
      <c r="E24" s="17">
        <f>+E15+E18+E21</f>
        <v>281742.75999999978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44104</v>
      </c>
      <c r="C29" s="4" t="s">
        <v>71</v>
      </c>
      <c r="D29" s="4"/>
      <c r="E29" s="15">
        <v>328125.77</v>
      </c>
    </row>
    <row r="30" spans="1:5" x14ac:dyDescent="0.25">
      <c r="A30" s="7"/>
      <c r="B30" s="20">
        <f>+B29</f>
        <v>44104</v>
      </c>
      <c r="C30" s="8" t="s">
        <v>83</v>
      </c>
      <c r="D30" s="8"/>
      <c r="E30" s="16">
        <v>194536.82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-7439.52</v>
      </c>
    </row>
    <row r="35" spans="1:5" x14ac:dyDescent="0.25">
      <c r="A35" s="7"/>
      <c r="B35" s="8" t="s">
        <v>24</v>
      </c>
      <c r="C35" s="8"/>
      <c r="D35" s="8"/>
      <c r="E35" s="16">
        <v>-233479.71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44104</v>
      </c>
      <c r="C37" s="8"/>
      <c r="D37" s="8"/>
      <c r="E37" s="16">
        <f>SUM(E29:E36)</f>
        <v>281743.35999999999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0.59999999997671694</v>
      </c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B92F-A8FA-4B93-9E86-4AD4A8FFD592}">
  <dimension ref="A1:E39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44135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489945.74</v>
      </c>
    </row>
    <row r="4" spans="1:5" x14ac:dyDescent="0.25">
      <c r="A4" s="7" t="s">
        <v>2</v>
      </c>
      <c r="B4" s="8"/>
      <c r="C4" s="8"/>
      <c r="D4" s="8"/>
      <c r="E4" s="9">
        <v>-113161.29</v>
      </c>
    </row>
    <row r="5" spans="1:5" x14ac:dyDescent="0.25">
      <c r="A5" s="7" t="s">
        <v>4</v>
      </c>
      <c r="B5" s="8"/>
      <c r="C5" s="8"/>
      <c r="D5" s="8"/>
      <c r="E5" s="9">
        <v>26546.21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-495989.15</v>
      </c>
    </row>
    <row r="8" spans="1:5" x14ac:dyDescent="0.25">
      <c r="A8" s="7" t="s">
        <v>6</v>
      </c>
      <c r="B8" s="8"/>
      <c r="C8" s="8"/>
      <c r="D8" s="8"/>
      <c r="E8" s="9">
        <v>148729.56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21522.04</v>
      </c>
    </row>
    <row r="11" spans="1:5" x14ac:dyDescent="0.25">
      <c r="A11" s="11" t="s">
        <v>67</v>
      </c>
      <c r="B11" s="21">
        <f>+B1</f>
        <v>44135</v>
      </c>
      <c r="C11" s="12"/>
      <c r="D11" s="12"/>
      <c r="E11" s="13">
        <f>SUM(E3:E10)</f>
        <v>144849.11000000002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44105</v>
      </c>
      <c r="C15" s="4"/>
      <c r="D15" s="4"/>
      <c r="E15" s="15">
        <v>281742.76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2590239.7400000002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-2727133.39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44135</v>
      </c>
      <c r="C24" s="12"/>
      <c r="D24" s="12"/>
      <c r="E24" s="17">
        <f>+E15+E18+E21</f>
        <v>144849.10999999987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44135</v>
      </c>
      <c r="C29" s="4" t="s">
        <v>71</v>
      </c>
      <c r="D29" s="4"/>
      <c r="E29" s="15">
        <v>599829.13</v>
      </c>
    </row>
    <row r="30" spans="1:5" x14ac:dyDescent="0.25">
      <c r="A30" s="7"/>
      <c r="B30" s="20">
        <f>+B29</f>
        <v>44135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85</v>
      </c>
      <c r="B33" s="8"/>
      <c r="C33" s="8"/>
      <c r="D33" s="8"/>
      <c r="E33" s="16">
        <v>-140000</v>
      </c>
    </row>
    <row r="34" spans="1:5" x14ac:dyDescent="0.25">
      <c r="A34" s="7" t="s">
        <v>0</v>
      </c>
      <c r="B34" s="8" t="s">
        <v>23</v>
      </c>
      <c r="C34" s="8"/>
      <c r="D34" s="8"/>
      <c r="E34" s="16">
        <v>-77862.05</v>
      </c>
    </row>
    <row r="35" spans="1:5" x14ac:dyDescent="0.25">
      <c r="A35" s="7"/>
      <c r="B35" s="8" t="s">
        <v>24</v>
      </c>
      <c r="C35" s="8"/>
      <c r="D35" s="8"/>
      <c r="E35" s="16">
        <v>-237117.97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44135</v>
      </c>
      <c r="C37" s="8"/>
      <c r="D37" s="8"/>
      <c r="E37" s="16">
        <f>SUM(E29:E36)</f>
        <v>144849.11000000002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C44E-89A7-4517-AE1A-8A46176B54D0}">
  <dimension ref="A1:E38"/>
  <sheetViews>
    <sheetView tabSelected="1" workbookViewId="0">
      <selection activeCell="E22" sqref="E22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44165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1345639.11</v>
      </c>
    </row>
    <row r="4" spans="1:5" x14ac:dyDescent="0.25">
      <c r="A4" s="7" t="s">
        <v>2</v>
      </c>
      <c r="B4" s="8"/>
      <c r="C4" s="8"/>
      <c r="D4" s="8"/>
      <c r="E4" s="9">
        <v>-312028.19</v>
      </c>
    </row>
    <row r="5" spans="1:5" x14ac:dyDescent="0.25">
      <c r="A5" s="7" t="s">
        <v>4</v>
      </c>
      <c r="B5" s="8"/>
      <c r="C5" s="8"/>
      <c r="D5" s="8"/>
      <c r="E5" s="9">
        <v>24713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148729.56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25369.72</v>
      </c>
    </row>
    <row r="11" spans="1:5" x14ac:dyDescent="0.25">
      <c r="A11" s="11" t="s">
        <v>67</v>
      </c>
      <c r="B11" s="21">
        <f>+B1</f>
        <v>44165</v>
      </c>
      <c r="C11" s="12"/>
      <c r="D11" s="12"/>
      <c r="E11" s="13">
        <f>SUM(E3:E10)</f>
        <v>1834208.6800000002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44136</v>
      </c>
      <c r="C15" s="4"/>
      <c r="D15" s="4"/>
      <c r="E15" s="15">
        <v>202951.86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5247383.04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-3616126.22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44165</v>
      </c>
      <c r="C24" s="12"/>
      <c r="D24" s="12"/>
      <c r="E24" s="17">
        <f>+E15+E18+E21</f>
        <v>1834208.6800000002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44165</v>
      </c>
      <c r="C29" s="4" t="s">
        <v>71</v>
      </c>
      <c r="D29" s="4"/>
      <c r="E29" s="15">
        <v>2352896.25</v>
      </c>
    </row>
    <row r="30" spans="1:5" x14ac:dyDescent="0.25">
      <c r="A30" s="7"/>
      <c r="B30" s="20">
        <f>+B29</f>
        <v>44165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86</v>
      </c>
      <c r="C32" s="8"/>
      <c r="D32" s="8"/>
      <c r="E32" s="16">
        <v>-487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-254114.04</v>
      </c>
    </row>
    <row r="34" spans="1:5" x14ac:dyDescent="0.25">
      <c r="A34" s="7"/>
      <c r="B34" s="8" t="s">
        <v>24</v>
      </c>
      <c r="C34" s="8"/>
      <c r="D34" s="8"/>
      <c r="E34" s="16">
        <v>-264086.53000000003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44165</v>
      </c>
      <c r="C36" s="8"/>
      <c r="D36" s="8"/>
      <c r="E36" s="16">
        <f>SUM(E29:E35)</f>
        <v>1834208.68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68</vt:i4>
      </vt:variant>
    </vt:vector>
  </HeadingPairs>
  <TitlesOfParts>
    <vt:vector size="68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  <vt:lpstr>July 19</vt:lpstr>
      <vt:lpstr>August 19</vt:lpstr>
      <vt:lpstr>Sept 19</vt:lpstr>
      <vt:lpstr>Oct 2019</vt:lpstr>
      <vt:lpstr>Nov 2019</vt:lpstr>
      <vt:lpstr>Dec 2019</vt:lpstr>
      <vt:lpstr>JAN 2020</vt:lpstr>
      <vt:lpstr>February 2020</vt:lpstr>
      <vt:lpstr>MARCH 2020</vt:lpstr>
      <vt:lpstr>April 2020</vt:lpstr>
      <vt:lpstr>May 20</vt:lpstr>
      <vt:lpstr>jUNE 20</vt:lpstr>
      <vt:lpstr>jULY 20</vt:lpstr>
      <vt:lpstr>August 20</vt:lpstr>
      <vt:lpstr>Sept 20</vt:lpstr>
      <vt:lpstr>Oct 20</vt:lpstr>
      <vt:lpstr>Nov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2020-12-08T18:42:27Z</cp:lastPrinted>
  <dcterms:created xsi:type="dcterms:W3CDTF">2015-01-09T14:42:12Z</dcterms:created>
  <dcterms:modified xsi:type="dcterms:W3CDTF">2020-12-08T18:46:54Z</dcterms:modified>
</cp:coreProperties>
</file>