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10" windowHeight="4185" activeTab="2"/>
  </bookViews>
  <sheets>
    <sheet name="1st quarter" sheetId="1" r:id="rId1"/>
    <sheet name="2nd quarter" sheetId="2" r:id="rId2"/>
    <sheet name="3rd quarter" sheetId="3" r:id="rId3"/>
    <sheet name="4th quarter" sheetId="4" r:id="rId4"/>
  </sheets>
  <definedNames>
    <definedName name="_xlnm.Print_Area" localSheetId="0">'1st quarter'!$A$1:$L$33</definedName>
    <definedName name="_xlnm.Print_Area" localSheetId="1">'2nd quarter'!$A$4:$L$33</definedName>
    <definedName name="_xlnm.Print_Area" localSheetId="2">'3rd quarter'!$A$1:$L$33</definedName>
  </definedNames>
  <calcPr fullCalcOnLoad="1"/>
</workbook>
</file>

<file path=xl/sharedStrings.xml><?xml version="1.0" encoding="utf-8"?>
<sst xmlns="http://schemas.openxmlformats.org/spreadsheetml/2006/main" count="161" uniqueCount="66">
  <si>
    <t>school</t>
  </si>
  <si>
    <t>2012-13</t>
  </si>
  <si>
    <t>Simpson El</t>
  </si>
  <si>
    <t>Lincoln EL</t>
  </si>
  <si>
    <t>FSMS</t>
  </si>
  <si>
    <t>FSHS</t>
  </si>
  <si>
    <t>total</t>
  </si>
  <si>
    <t>grade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</si>
  <si>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</si>
  <si>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</si>
  <si>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</si>
  <si>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</si>
  <si>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</si>
  <si>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</si>
  <si>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</si>
  <si>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</si>
  <si>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</si>
  <si>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</si>
  <si>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</si>
  <si>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</si>
  <si>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Discipline referrals 1st quarter</t>
  </si>
  <si>
    <t>Discipline referrals 2nd quarter</t>
  </si>
  <si>
    <t>Discipline referrals 3rd quarter</t>
  </si>
  <si>
    <t>Discipline referrals 4th quarter</t>
  </si>
  <si>
    <t>2013-14</t>
  </si>
  <si>
    <t>Compared to the previous year</t>
  </si>
  <si>
    <t>2014-15</t>
  </si>
  <si>
    <t>West Campus</t>
  </si>
  <si>
    <t>West 7</t>
  </si>
  <si>
    <t>West 8</t>
  </si>
  <si>
    <t>West 9</t>
  </si>
  <si>
    <t>West10</t>
  </si>
  <si>
    <t>West 11</t>
  </si>
  <si>
    <t>West 12</t>
  </si>
  <si>
    <t>WC</t>
  </si>
  <si>
    <t>West</t>
  </si>
  <si>
    <t>West 10</t>
  </si>
  <si>
    <t>2015-16</t>
  </si>
  <si>
    <t>compared to 3  year average</t>
  </si>
  <si>
    <t>3 year average</t>
  </si>
  <si>
    <t>3 year avg</t>
  </si>
  <si>
    <t xml:space="preserve">Diff. </t>
  </si>
  <si>
    <t>3 year avg.</t>
  </si>
  <si>
    <t xml:space="preserve">diff. </t>
  </si>
  <si>
    <t>WC MS</t>
  </si>
  <si>
    <t>WC 9</t>
  </si>
  <si>
    <t>WC 10</t>
  </si>
  <si>
    <t>WC 11</t>
  </si>
  <si>
    <t>WC 12</t>
  </si>
  <si>
    <t>2016-17</t>
  </si>
  <si>
    <t>WC 8</t>
  </si>
  <si>
    <t>WC 6/7</t>
  </si>
  <si>
    <t>WC12</t>
  </si>
  <si>
    <t>West 6/7</t>
  </si>
  <si>
    <t>2017-18</t>
  </si>
  <si>
    <t>Franklin El</t>
  </si>
  <si>
    <t>K</t>
  </si>
  <si>
    <t>k</t>
  </si>
  <si>
    <t>Franklin</t>
  </si>
  <si>
    <t xml:space="preserve"> </t>
  </si>
  <si>
    <t>FranklinEl</t>
  </si>
  <si>
    <t>2018-19</t>
  </si>
  <si>
    <t>2019-20</t>
  </si>
  <si>
    <t>diff.</t>
  </si>
  <si>
    <t>3 yr avg</t>
  </si>
  <si>
    <t>compared to prev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</si>
</sst>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9" borderId="11" xfId="0" applyFill="1" applyBorder="1" applyAlignment="1">
      <alignment/>
    </xf>
    <xf numFmtId="0" fontId="4" fillId="0" borderId="0" xfId="0" applyFont="1" applyAlignment="1">
      <alignment/>
    </xf>
    <xf numFmtId="0" fontId="0" fillId="10" borderId="11" xfId="0" applyFill="1" applyBorder="1" applyAlignment="1">
      <alignment/>
    </xf>
    <xf numFmtId="0" fontId="0" fillId="11" borderId="11" xfId="0" applyFill="1" applyBorder="1" applyAlignment="1">
      <alignment/>
    </xf>
    <xf numFmtId="0" fontId="0" fillId="12" borderId="11" xfId="0" applyFill="1" applyBorder="1" applyAlignment="1">
      <alignment/>
    </xf>
    <xf numFmtId="0" fontId="0" fillId="13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40" borderId="11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40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13" borderId="19" xfId="0" applyFill="1" applyBorder="1" applyAlignment="1">
      <alignment/>
    </xf>
    <xf numFmtId="0" fontId="0" fillId="41" borderId="11" xfId="0" applyFill="1" applyBorder="1" applyAlignment="1">
      <alignment/>
    </xf>
    <xf numFmtId="0" fontId="0" fillId="0" borderId="0" xfId="0" applyFont="1" applyAlignment="1">
      <alignment/>
    </xf>
    <xf numFmtId="0" fontId="37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/>
    </xf>
    <xf numFmtId="0" fontId="0" fillId="37" borderId="20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0" fillId="41" borderId="20" xfId="0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38" borderId="20" xfId="0" applyFill="1" applyBorder="1" applyAlignment="1">
      <alignment/>
    </xf>
    <xf numFmtId="0" fontId="0" fillId="39" borderId="20" xfId="0" applyFill="1" applyBorder="1" applyAlignment="1">
      <alignment/>
    </xf>
    <xf numFmtId="0" fontId="0" fillId="9" borderId="20" xfId="0" applyFill="1" applyBorder="1" applyAlignment="1">
      <alignment/>
    </xf>
    <xf numFmtId="0" fontId="0" fillId="10" borderId="20" xfId="0" applyFill="1" applyBorder="1" applyAlignment="1">
      <alignment/>
    </xf>
    <xf numFmtId="0" fontId="0" fillId="11" borderId="20" xfId="0" applyFill="1" applyBorder="1" applyAlignment="1">
      <alignment/>
    </xf>
    <xf numFmtId="0" fontId="0" fillId="12" borderId="20" xfId="0" applyFill="1" applyBorder="1" applyAlignment="1">
      <alignment/>
    </xf>
    <xf numFmtId="0" fontId="0" fillId="13" borderId="20" xfId="0" applyFill="1" applyBorder="1" applyAlignment="1">
      <alignment/>
    </xf>
    <xf numFmtId="0" fontId="0" fillId="40" borderId="20" xfId="0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5" fillId="0" borderId="20" xfId="0" applyFont="1" applyBorder="1" applyAlignment="1">
      <alignment/>
    </xf>
    <xf numFmtId="0" fontId="0" fillId="0" borderId="20" xfId="0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0" fillId="42" borderId="0" xfId="0" applyFill="1" applyAlignment="1">
      <alignment/>
    </xf>
    <xf numFmtId="0" fontId="5" fillId="0" borderId="11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wrapText="1"/>
    </xf>
    <xf numFmtId="2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2" fontId="4" fillId="41" borderId="11" xfId="0" applyNumberFormat="1" applyFont="1" applyFill="1" applyBorder="1" applyAlignment="1">
      <alignment/>
    </xf>
    <xf numFmtId="2" fontId="0" fillId="41" borderId="22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4" fillId="34" borderId="11" xfId="0" applyNumberFormat="1" applyFon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41" borderId="20" xfId="0" applyNumberFormat="1" applyFill="1" applyBorder="1" applyAlignment="1">
      <alignment/>
    </xf>
    <xf numFmtId="2" fontId="4" fillId="41" borderId="22" xfId="0" applyNumberFormat="1" applyFont="1" applyFill="1" applyBorder="1" applyAlignment="1">
      <alignment/>
    </xf>
    <xf numFmtId="2" fontId="4" fillId="34" borderId="22" xfId="0" applyNumberFormat="1" applyFont="1" applyFill="1" applyBorder="1" applyAlignment="1">
      <alignment/>
    </xf>
    <xf numFmtId="2" fontId="0" fillId="41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42" borderId="11" xfId="0" applyFill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0" fillId="42" borderId="21" xfId="0" applyFill="1" applyBorder="1" applyAlignment="1">
      <alignment/>
    </xf>
    <xf numFmtId="0" fontId="4" fillId="42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17" borderId="11" xfId="0" applyFill="1" applyBorder="1" applyAlignment="1">
      <alignment/>
    </xf>
    <xf numFmtId="0" fontId="0" fillId="0" borderId="12" xfId="0" applyBorder="1" applyAlignment="1">
      <alignment/>
    </xf>
    <xf numFmtId="0" fontId="2" fillId="43" borderId="25" xfId="0" applyFont="1" applyFill="1" applyBorder="1" applyAlignment="1">
      <alignment horizontal="center"/>
    </xf>
    <xf numFmtId="0" fontId="2" fillId="43" borderId="26" xfId="0" applyFont="1" applyFill="1" applyBorder="1" applyAlignment="1">
      <alignment horizontal="center"/>
    </xf>
    <xf numFmtId="0" fontId="2" fillId="43" borderId="13" xfId="0" applyFont="1" applyFill="1" applyBorder="1" applyAlignment="1">
      <alignment horizontal="center"/>
    </xf>
    <xf numFmtId="0" fontId="2" fillId="43" borderId="0" xfId="0" applyFont="1" applyFill="1" applyBorder="1" applyAlignment="1">
      <alignment horizontal="center"/>
    </xf>
    <xf numFmtId="0" fontId="0" fillId="43" borderId="0" xfId="0" applyFill="1" applyAlignment="1">
      <alignment horizontal="center"/>
    </xf>
    <xf numFmtId="0" fontId="2" fillId="43" borderId="14" xfId="0" applyFont="1" applyFill="1" applyBorder="1" applyAlignment="1">
      <alignment horizontal="center"/>
    </xf>
    <xf numFmtId="0" fontId="2" fillId="43" borderId="15" xfId="0" applyFont="1" applyFill="1" applyBorder="1" applyAlignment="1">
      <alignment horizontal="center"/>
    </xf>
    <xf numFmtId="0" fontId="2" fillId="43" borderId="16" xfId="0" applyFont="1" applyFill="1" applyBorder="1" applyAlignment="1">
      <alignment horizontal="center"/>
    </xf>
    <xf numFmtId="0" fontId="2" fillId="43" borderId="17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2" fillId="43" borderId="22" xfId="0" applyFont="1" applyFill="1" applyBorder="1" applyAlignment="1">
      <alignment horizontal="center"/>
    </xf>
    <xf numFmtId="0" fontId="2" fillId="43" borderId="27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2" fillId="43" borderId="28" xfId="0" applyFont="1" applyFill="1" applyBorder="1" applyAlignment="1">
      <alignment horizontal="center"/>
    </xf>
    <xf numFmtId="0" fontId="0" fillId="43" borderId="17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2" fillId="43" borderId="18" xfId="0" applyFont="1" applyFill="1" applyBorder="1" applyAlignment="1">
      <alignment horizontal="center"/>
    </xf>
    <xf numFmtId="0" fontId="2" fillId="43" borderId="19" xfId="0" applyFont="1" applyFill="1" applyBorder="1" applyAlignment="1">
      <alignment horizontal="center"/>
    </xf>
    <xf numFmtId="0" fontId="2" fillId="43" borderId="29" xfId="0" applyFont="1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16" xfId="0" applyFill="1" applyBorder="1" applyAlignment="1">
      <alignment horizontal="center"/>
    </xf>
    <xf numFmtId="0" fontId="0" fillId="43" borderId="18" xfId="0" applyFill="1" applyBorder="1" applyAlignment="1">
      <alignment horizontal="center"/>
    </xf>
    <xf numFmtId="0" fontId="0" fillId="43" borderId="19" xfId="0" applyFill="1" applyBorder="1" applyAlignment="1">
      <alignment horizontal="center"/>
    </xf>
    <xf numFmtId="0" fontId="0" fillId="43" borderId="2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13.421875" style="0" bestFit="1" customWidth="1"/>
    <col min="2" max="6" width="12.57421875" style="0" bestFit="1" customWidth="1"/>
    <col min="7" max="9" width="12.57421875" style="0" customWidth="1"/>
    <col min="10" max="10" width="17.28125" style="0" customWidth="1"/>
    <col min="11" max="11" width="10.57421875" style="0" customWidth="1"/>
    <col min="12" max="12" width="7.00390625" style="0" bestFit="1" customWidth="1"/>
  </cols>
  <sheetData>
    <row r="1" spans="1:13" ht="15">
      <c r="A1" s="122" t="s">
        <v>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"/>
    </row>
    <row r="2" spans="1:13" ht="1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"/>
    </row>
    <row r="3" spans="1:13" ht="15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"/>
    </row>
    <row r="4" spans="1:13" ht="27">
      <c r="A4" s="2" t="s">
        <v>0</v>
      </c>
      <c r="B4" s="3" t="s">
        <v>1</v>
      </c>
      <c r="C4" s="3" t="s">
        <v>24</v>
      </c>
      <c r="D4" s="3" t="s">
        <v>26</v>
      </c>
      <c r="E4" s="3" t="s">
        <v>37</v>
      </c>
      <c r="F4" s="3" t="s">
        <v>49</v>
      </c>
      <c r="G4" s="3" t="s">
        <v>54</v>
      </c>
      <c r="H4" s="3" t="s">
        <v>61</v>
      </c>
      <c r="I4" s="3" t="s">
        <v>62</v>
      </c>
      <c r="J4" s="4" t="s">
        <v>25</v>
      </c>
      <c r="K4" s="5" t="s">
        <v>64</v>
      </c>
      <c r="L4" s="5" t="s">
        <v>63</v>
      </c>
      <c r="M4" s="6"/>
    </row>
    <row r="5" spans="1:13" ht="20.25">
      <c r="A5" s="7" t="s">
        <v>55</v>
      </c>
      <c r="B5" s="3"/>
      <c r="C5" s="3"/>
      <c r="D5" s="3"/>
      <c r="E5" s="3"/>
      <c r="F5" s="112">
        <v>14</v>
      </c>
      <c r="G5" s="5">
        <v>13</v>
      </c>
      <c r="H5" s="5">
        <v>23</v>
      </c>
      <c r="I5" s="5">
        <v>8</v>
      </c>
      <c r="J5" s="17">
        <f>I5-H5</f>
        <v>-15</v>
      </c>
      <c r="K5" s="9">
        <f>SUM(F5:H5)/3</f>
        <v>16.666666666666668</v>
      </c>
      <c r="L5" s="102">
        <f>I5-K5</f>
        <v>-8.666666666666668</v>
      </c>
      <c r="M5" s="6"/>
    </row>
    <row r="6" spans="1:13" ht="15">
      <c r="A6" s="7" t="s">
        <v>2</v>
      </c>
      <c r="B6" s="8">
        <f>SUM(B16:B18)</f>
        <v>33</v>
      </c>
      <c r="C6" s="8">
        <f>SUM(C16:C18)</f>
        <v>39</v>
      </c>
      <c r="D6" s="8">
        <v>25</v>
      </c>
      <c r="E6" s="8">
        <f>SUM(E16:E18)</f>
        <v>35</v>
      </c>
      <c r="F6" s="8">
        <f>SUM(F16:F18)</f>
        <v>39</v>
      </c>
      <c r="G6" s="8">
        <f>SUM(G16:G18)</f>
        <v>26</v>
      </c>
      <c r="H6" s="8">
        <f>SUM(H16:H18)</f>
        <v>30</v>
      </c>
      <c r="I6" s="8">
        <f>SUM(I16:I18)</f>
        <v>17</v>
      </c>
      <c r="J6" s="17">
        <f aca="true" t="shared" si="0" ref="J6:J11">I6-H6</f>
        <v>-13</v>
      </c>
      <c r="K6" s="9">
        <f aca="true" t="shared" si="1" ref="K6:K11">SUM(F6:H6)/3</f>
        <v>31.666666666666668</v>
      </c>
      <c r="L6" s="102">
        <f aca="true" t="shared" si="2" ref="L6:L11">I6-K6</f>
        <v>-14.666666666666668</v>
      </c>
      <c r="M6" s="6"/>
    </row>
    <row r="7" spans="1:13" ht="15">
      <c r="A7" s="7" t="s">
        <v>3</v>
      </c>
      <c r="B7" s="8">
        <f>SUM(B19:B20)</f>
        <v>24</v>
      </c>
      <c r="C7" s="8">
        <f>SUM(C19:C20)</f>
        <v>18</v>
      </c>
      <c r="D7" s="8">
        <v>28</v>
      </c>
      <c r="E7" s="8">
        <f>SUM(E19:E20)</f>
        <v>24</v>
      </c>
      <c r="F7" s="8">
        <f>SUM(F19:F20)</f>
        <v>16</v>
      </c>
      <c r="G7" s="8">
        <f>SUM(G19:G20)</f>
        <v>6</v>
      </c>
      <c r="H7" s="8">
        <f>SUM(H19:H20)</f>
        <v>13</v>
      </c>
      <c r="I7" s="8">
        <f>SUM(I19:I20)</f>
        <v>10</v>
      </c>
      <c r="J7" s="17">
        <f t="shared" si="0"/>
        <v>-3</v>
      </c>
      <c r="K7" s="9">
        <f t="shared" si="1"/>
        <v>11.666666666666666</v>
      </c>
      <c r="L7" s="102">
        <f t="shared" si="2"/>
        <v>-1.666666666666666</v>
      </c>
      <c r="M7" s="6"/>
    </row>
    <row r="8" spans="1:13" ht="15">
      <c r="A8" s="7" t="s">
        <v>4</v>
      </c>
      <c r="B8" s="8">
        <f aca="true" t="shared" si="3" ref="B8:I8">SUM(B21:B23)</f>
        <v>59</v>
      </c>
      <c r="C8" s="8">
        <f t="shared" si="3"/>
        <v>78</v>
      </c>
      <c r="D8" s="8">
        <f t="shared" si="3"/>
        <v>74</v>
      </c>
      <c r="E8" s="8">
        <f t="shared" si="3"/>
        <v>98</v>
      </c>
      <c r="F8" s="8">
        <f t="shared" si="3"/>
        <v>137</v>
      </c>
      <c r="G8" s="8">
        <f t="shared" si="3"/>
        <v>134</v>
      </c>
      <c r="H8" s="8">
        <f t="shared" si="3"/>
        <v>150</v>
      </c>
      <c r="I8" s="8">
        <f t="shared" si="3"/>
        <v>66</v>
      </c>
      <c r="J8" s="17">
        <f t="shared" si="0"/>
        <v>-84</v>
      </c>
      <c r="K8" s="9">
        <f t="shared" si="1"/>
        <v>140.33333333333334</v>
      </c>
      <c r="L8" s="102">
        <f t="shared" si="2"/>
        <v>-74.33333333333334</v>
      </c>
      <c r="M8" s="6"/>
    </row>
    <row r="9" spans="1:13" ht="15">
      <c r="A9" s="7" t="s">
        <v>5</v>
      </c>
      <c r="B9" s="8">
        <f aca="true" t="shared" si="4" ref="B9:I9">SUM(B24:B27)</f>
        <v>234</v>
      </c>
      <c r="C9" s="8">
        <f t="shared" si="4"/>
        <v>213</v>
      </c>
      <c r="D9" s="8">
        <f t="shared" si="4"/>
        <v>241</v>
      </c>
      <c r="E9" s="8">
        <f t="shared" si="4"/>
        <v>274</v>
      </c>
      <c r="F9" s="8">
        <f t="shared" si="4"/>
        <v>132</v>
      </c>
      <c r="G9" s="8">
        <f t="shared" si="4"/>
        <v>224</v>
      </c>
      <c r="H9" s="8">
        <f t="shared" si="4"/>
        <v>140</v>
      </c>
      <c r="I9" s="8">
        <f t="shared" si="4"/>
        <v>97</v>
      </c>
      <c r="J9" s="17">
        <f t="shared" si="0"/>
        <v>-43</v>
      </c>
      <c r="K9" s="9">
        <f t="shared" si="1"/>
        <v>165.33333333333334</v>
      </c>
      <c r="L9" s="102">
        <f t="shared" si="2"/>
        <v>-68.33333333333334</v>
      </c>
      <c r="M9" s="6"/>
    </row>
    <row r="10" spans="1:13" ht="15">
      <c r="A10" s="7" t="s">
        <v>27</v>
      </c>
      <c r="B10" s="8">
        <f>SUM(B29:B33)</f>
        <v>304</v>
      </c>
      <c r="C10" s="8">
        <f>SUM(C28:C33)</f>
        <v>103</v>
      </c>
      <c r="D10" s="8">
        <f>SUM(D28:D33)</f>
        <v>58</v>
      </c>
      <c r="E10" s="8">
        <f>SUM(E30:E33)</f>
        <v>12</v>
      </c>
      <c r="F10" s="8">
        <f>SUM(F29:F33)</f>
        <v>26</v>
      </c>
      <c r="G10" s="8">
        <f>SUM(G30:G33)</f>
        <v>44</v>
      </c>
      <c r="H10" s="8">
        <f>SUM(H29:H33)</f>
        <v>69</v>
      </c>
      <c r="I10" s="8">
        <f>SUM(I28:I33)</f>
        <v>45</v>
      </c>
      <c r="J10" s="17">
        <f t="shared" si="0"/>
        <v>-24</v>
      </c>
      <c r="K10" s="9">
        <f t="shared" si="1"/>
        <v>46.333333333333336</v>
      </c>
      <c r="L10" s="102">
        <f t="shared" si="2"/>
        <v>-1.3333333333333357</v>
      </c>
      <c r="M10" s="6"/>
    </row>
    <row r="11" spans="1:13" ht="20.25">
      <c r="A11" s="2" t="s">
        <v>6</v>
      </c>
      <c r="B11" s="10">
        <f>SUM(B6:B10)</f>
        <v>654</v>
      </c>
      <c r="C11" s="10">
        <f>SUM(C6:C10)</f>
        <v>451</v>
      </c>
      <c r="D11" s="10">
        <f>SUM(D6:D10)</f>
        <v>426</v>
      </c>
      <c r="E11" s="10">
        <f>SUM(E6:E10)</f>
        <v>443</v>
      </c>
      <c r="F11" s="10">
        <f>SUM(F5:F10)</f>
        <v>364</v>
      </c>
      <c r="G11" s="10">
        <f>SUM(G5:G10)</f>
        <v>447</v>
      </c>
      <c r="H11" s="10">
        <f>SUM(H5:H10)</f>
        <v>425</v>
      </c>
      <c r="I11" s="10">
        <f>SUM(I5:I10)</f>
        <v>243</v>
      </c>
      <c r="J11" s="17">
        <f t="shared" si="0"/>
        <v>-182</v>
      </c>
      <c r="K11" s="9">
        <f t="shared" si="1"/>
        <v>412</v>
      </c>
      <c r="L11" s="102">
        <f t="shared" si="2"/>
        <v>-169</v>
      </c>
      <c r="M11" s="6"/>
    </row>
    <row r="12" spans="1:13" ht="1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"/>
    </row>
    <row r="13" spans="1:13" ht="15.75" thickBo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"/>
    </row>
    <row r="14" spans="1:13" ht="27">
      <c r="A14" s="37" t="s">
        <v>7</v>
      </c>
      <c r="B14" s="38"/>
      <c r="C14" s="38"/>
      <c r="D14" s="38"/>
      <c r="E14" s="38"/>
      <c r="F14" s="38"/>
      <c r="G14" s="85"/>
      <c r="H14" s="114"/>
      <c r="I14" s="114"/>
      <c r="J14" s="4" t="s">
        <v>25</v>
      </c>
      <c r="K14" s="39" t="s">
        <v>40</v>
      </c>
      <c r="L14" s="40" t="s">
        <v>63</v>
      </c>
      <c r="M14" s="6"/>
    </row>
    <row r="15" spans="1:13" ht="15">
      <c r="A15" s="111" t="s">
        <v>56</v>
      </c>
      <c r="B15" s="85"/>
      <c r="C15" s="85"/>
      <c r="D15" s="85"/>
      <c r="E15" s="110"/>
      <c r="F15" s="27">
        <v>14</v>
      </c>
      <c r="G15" s="26">
        <v>13</v>
      </c>
      <c r="H15" s="25">
        <v>23</v>
      </c>
      <c r="I15" s="114">
        <v>8</v>
      </c>
      <c r="J15" s="17">
        <f>I15-H15</f>
        <v>-15</v>
      </c>
      <c r="K15" s="9">
        <f>SUM(F15:H15)/3</f>
        <v>16.666666666666668</v>
      </c>
      <c r="L15" s="101">
        <f>I15-K15</f>
        <v>-8.666666666666668</v>
      </c>
      <c r="M15" s="6"/>
    </row>
    <row r="16" spans="1:13" ht="15.75" thickBot="1">
      <c r="A16" s="41" t="s">
        <v>8</v>
      </c>
      <c r="B16" s="20">
        <v>29</v>
      </c>
      <c r="C16" s="16">
        <v>9</v>
      </c>
      <c r="D16" s="17">
        <v>8</v>
      </c>
      <c r="E16" s="18">
        <v>14</v>
      </c>
      <c r="F16" s="47">
        <v>14</v>
      </c>
      <c r="G16" s="27">
        <v>7</v>
      </c>
      <c r="H16" s="26">
        <v>15</v>
      </c>
      <c r="I16" s="25">
        <v>0</v>
      </c>
      <c r="J16" s="17">
        <f aca="true" t="shared" si="5" ref="J16:J27">I16-H16</f>
        <v>-15</v>
      </c>
      <c r="K16" s="9">
        <f>SUM(F16:H16)/3</f>
        <v>12</v>
      </c>
      <c r="L16" s="101">
        <f aca="true" t="shared" si="6" ref="L16:L27">I16-K16</f>
        <v>-12</v>
      </c>
      <c r="M16" s="6"/>
    </row>
    <row r="17" spans="1:13" ht="15.75" thickBot="1">
      <c r="A17" s="41" t="s">
        <v>9</v>
      </c>
      <c r="B17" s="21">
        <v>3</v>
      </c>
      <c r="C17" s="20">
        <v>19</v>
      </c>
      <c r="D17" s="16">
        <v>9</v>
      </c>
      <c r="E17" s="17">
        <v>16</v>
      </c>
      <c r="F17" s="18">
        <v>16</v>
      </c>
      <c r="G17" s="47">
        <v>9</v>
      </c>
      <c r="H17" s="27">
        <v>8</v>
      </c>
      <c r="I17" s="26">
        <v>7</v>
      </c>
      <c r="J17" s="17">
        <f t="shared" si="5"/>
        <v>-1</v>
      </c>
      <c r="K17" s="9">
        <f>SUM(F17:H17)/3</f>
        <v>11</v>
      </c>
      <c r="L17" s="101">
        <f t="shared" si="6"/>
        <v>-4</v>
      </c>
      <c r="M17" s="6"/>
    </row>
    <row r="18" spans="1:13" ht="15.75" thickBot="1">
      <c r="A18" s="41" t="s">
        <v>10</v>
      </c>
      <c r="B18" s="22">
        <v>1</v>
      </c>
      <c r="C18" s="21">
        <v>11</v>
      </c>
      <c r="D18" s="20">
        <v>8</v>
      </c>
      <c r="E18" s="16">
        <v>5</v>
      </c>
      <c r="F18" s="17">
        <v>9</v>
      </c>
      <c r="G18" s="18">
        <v>10</v>
      </c>
      <c r="H18" s="47">
        <v>7</v>
      </c>
      <c r="I18" s="27">
        <v>10</v>
      </c>
      <c r="J18" s="48">
        <f t="shared" si="5"/>
        <v>3</v>
      </c>
      <c r="K18" s="9">
        <f aca="true" t="shared" si="7" ref="K18:K27">SUM(F18:H18)/3</f>
        <v>8.666666666666666</v>
      </c>
      <c r="L18" s="100">
        <f t="shared" si="6"/>
        <v>1.333333333333334</v>
      </c>
      <c r="M18" s="6"/>
    </row>
    <row r="19" spans="1:14" ht="15.75" thickBot="1">
      <c r="A19" s="41" t="s">
        <v>11</v>
      </c>
      <c r="B19" s="23">
        <v>19</v>
      </c>
      <c r="C19" s="22">
        <v>7</v>
      </c>
      <c r="D19" s="21">
        <v>12</v>
      </c>
      <c r="E19" s="20">
        <v>16</v>
      </c>
      <c r="F19" s="16">
        <v>4</v>
      </c>
      <c r="G19" s="17">
        <v>2</v>
      </c>
      <c r="H19" s="18">
        <v>8</v>
      </c>
      <c r="I19" s="47">
        <v>3</v>
      </c>
      <c r="J19" s="17">
        <f t="shared" si="5"/>
        <v>-5</v>
      </c>
      <c r="K19" s="9">
        <f t="shared" si="7"/>
        <v>4.666666666666667</v>
      </c>
      <c r="L19" s="101">
        <f t="shared" si="6"/>
        <v>-1.666666666666667</v>
      </c>
      <c r="M19" s="6"/>
      <c r="N19" s="24"/>
    </row>
    <row r="20" spans="1:13" ht="15">
      <c r="A20" s="41" t="s">
        <v>12</v>
      </c>
      <c r="B20" s="25">
        <v>5</v>
      </c>
      <c r="C20" s="23">
        <v>11</v>
      </c>
      <c r="D20" s="22">
        <v>16</v>
      </c>
      <c r="E20" s="21">
        <v>8</v>
      </c>
      <c r="F20" s="20">
        <v>12</v>
      </c>
      <c r="G20" s="16">
        <v>4</v>
      </c>
      <c r="H20" s="17">
        <v>5</v>
      </c>
      <c r="I20" s="18">
        <v>7</v>
      </c>
      <c r="J20" s="48">
        <f t="shared" si="5"/>
        <v>2</v>
      </c>
      <c r="K20" s="9">
        <f t="shared" si="7"/>
        <v>7</v>
      </c>
      <c r="L20" s="101">
        <f t="shared" si="6"/>
        <v>0</v>
      </c>
      <c r="M20" s="6"/>
    </row>
    <row r="21" spans="1:13" ht="15">
      <c r="A21" s="41" t="s">
        <v>13</v>
      </c>
      <c r="B21" s="26">
        <v>20</v>
      </c>
      <c r="C21" s="25">
        <v>19</v>
      </c>
      <c r="D21" s="23">
        <v>47</v>
      </c>
      <c r="E21" s="22">
        <v>44</v>
      </c>
      <c r="F21" s="21">
        <v>49</v>
      </c>
      <c r="G21" s="20">
        <v>19</v>
      </c>
      <c r="H21" s="16">
        <v>36</v>
      </c>
      <c r="I21" s="17">
        <v>20</v>
      </c>
      <c r="J21" s="17">
        <f t="shared" si="5"/>
        <v>-16</v>
      </c>
      <c r="K21" s="9">
        <f t="shared" si="7"/>
        <v>34.666666666666664</v>
      </c>
      <c r="L21" s="101">
        <f t="shared" si="6"/>
        <v>-14.666666666666664</v>
      </c>
      <c r="M21" s="6"/>
    </row>
    <row r="22" spans="1:13" ht="15">
      <c r="A22" s="41" t="s">
        <v>14</v>
      </c>
      <c r="B22" s="27">
        <v>23</v>
      </c>
      <c r="C22" s="26">
        <v>27</v>
      </c>
      <c r="D22" s="25">
        <v>11</v>
      </c>
      <c r="E22" s="23">
        <v>37</v>
      </c>
      <c r="F22" s="22">
        <v>21</v>
      </c>
      <c r="G22" s="21">
        <v>70</v>
      </c>
      <c r="H22" s="20">
        <v>42</v>
      </c>
      <c r="I22" s="16">
        <v>31</v>
      </c>
      <c r="J22" s="17">
        <f t="shared" si="5"/>
        <v>-11</v>
      </c>
      <c r="K22" s="9">
        <f t="shared" si="7"/>
        <v>44.333333333333336</v>
      </c>
      <c r="L22" s="101">
        <f t="shared" si="6"/>
        <v>-13.333333333333336</v>
      </c>
      <c r="M22" s="6"/>
    </row>
    <row r="23" spans="1:13" ht="15">
      <c r="A23" s="41" t="s">
        <v>15</v>
      </c>
      <c r="B23" s="28">
        <v>16</v>
      </c>
      <c r="C23" s="27">
        <v>32</v>
      </c>
      <c r="D23" s="26">
        <v>16</v>
      </c>
      <c r="E23" s="25">
        <v>17</v>
      </c>
      <c r="F23" s="23">
        <v>67</v>
      </c>
      <c r="G23" s="22">
        <v>45</v>
      </c>
      <c r="H23" s="21">
        <v>72</v>
      </c>
      <c r="I23" s="20">
        <v>15</v>
      </c>
      <c r="J23" s="17">
        <f t="shared" si="5"/>
        <v>-57</v>
      </c>
      <c r="K23" s="9">
        <f t="shared" si="7"/>
        <v>61.333333333333336</v>
      </c>
      <c r="L23" s="101">
        <f t="shared" si="6"/>
        <v>-46.333333333333336</v>
      </c>
      <c r="M23" s="6"/>
    </row>
    <row r="24" spans="1:13" ht="15">
      <c r="A24" s="41" t="s">
        <v>16</v>
      </c>
      <c r="B24" s="19">
        <v>52</v>
      </c>
      <c r="C24" s="28">
        <v>56</v>
      </c>
      <c r="D24" s="27">
        <v>80</v>
      </c>
      <c r="E24" s="26">
        <v>83</v>
      </c>
      <c r="F24" s="25">
        <v>33</v>
      </c>
      <c r="G24" s="23">
        <v>99</v>
      </c>
      <c r="H24" s="22">
        <v>46</v>
      </c>
      <c r="I24" s="21">
        <v>53</v>
      </c>
      <c r="J24" s="48">
        <f t="shared" si="5"/>
        <v>7</v>
      </c>
      <c r="K24" s="9">
        <f t="shared" si="7"/>
        <v>59.333333333333336</v>
      </c>
      <c r="L24" s="101">
        <f t="shared" si="6"/>
        <v>-6.333333333333336</v>
      </c>
      <c r="M24" s="6"/>
    </row>
    <row r="25" spans="1:13" ht="15">
      <c r="A25" s="41" t="s">
        <v>17</v>
      </c>
      <c r="B25" s="29">
        <v>81</v>
      </c>
      <c r="C25" s="19">
        <v>46</v>
      </c>
      <c r="D25" s="28">
        <v>58</v>
      </c>
      <c r="E25" s="27">
        <v>74</v>
      </c>
      <c r="F25" s="26">
        <v>45</v>
      </c>
      <c r="G25" s="25">
        <v>38</v>
      </c>
      <c r="H25" s="23">
        <v>63</v>
      </c>
      <c r="I25" s="22">
        <v>20</v>
      </c>
      <c r="J25" s="17">
        <f t="shared" si="5"/>
        <v>-43</v>
      </c>
      <c r="K25" s="9">
        <f t="shared" si="7"/>
        <v>48.666666666666664</v>
      </c>
      <c r="L25" s="101">
        <f t="shared" si="6"/>
        <v>-28.666666666666664</v>
      </c>
      <c r="M25" s="6"/>
    </row>
    <row r="26" spans="1:13" ht="15">
      <c r="A26" s="41" t="s">
        <v>18</v>
      </c>
      <c r="B26" s="30">
        <v>43</v>
      </c>
      <c r="C26" s="29">
        <v>55</v>
      </c>
      <c r="D26" s="19">
        <v>64</v>
      </c>
      <c r="E26" s="28">
        <v>63</v>
      </c>
      <c r="F26" s="27">
        <v>24</v>
      </c>
      <c r="G26" s="26">
        <v>40</v>
      </c>
      <c r="H26" s="25">
        <v>24</v>
      </c>
      <c r="I26" s="23">
        <v>15</v>
      </c>
      <c r="J26" s="17">
        <f t="shared" si="5"/>
        <v>-9</v>
      </c>
      <c r="K26" s="9">
        <f t="shared" si="7"/>
        <v>29.333333333333332</v>
      </c>
      <c r="L26" s="101">
        <f t="shared" si="6"/>
        <v>-14.333333333333332</v>
      </c>
      <c r="M26" s="6"/>
    </row>
    <row r="27" spans="1:13" ht="15.75" thickBot="1">
      <c r="A27" s="42" t="s">
        <v>19</v>
      </c>
      <c r="B27" s="43">
        <v>58</v>
      </c>
      <c r="C27" s="44">
        <v>56</v>
      </c>
      <c r="D27" s="45">
        <v>39</v>
      </c>
      <c r="E27" s="46">
        <v>54</v>
      </c>
      <c r="F27" s="47">
        <v>30</v>
      </c>
      <c r="G27" s="27">
        <v>47</v>
      </c>
      <c r="H27" s="26">
        <v>7</v>
      </c>
      <c r="I27" s="25">
        <v>9</v>
      </c>
      <c r="J27" s="48">
        <f t="shared" si="5"/>
        <v>2</v>
      </c>
      <c r="K27" s="9">
        <f t="shared" si="7"/>
        <v>28</v>
      </c>
      <c r="L27" s="101">
        <f t="shared" si="6"/>
        <v>-19</v>
      </c>
      <c r="M27" s="6"/>
    </row>
    <row r="28" spans="1:13" ht="15">
      <c r="A28" s="33" t="s">
        <v>28</v>
      </c>
      <c r="B28" s="35">
        <v>0</v>
      </c>
      <c r="C28" s="35">
        <v>4</v>
      </c>
      <c r="D28" s="35">
        <v>2</v>
      </c>
      <c r="E28" s="35"/>
      <c r="F28" s="35"/>
      <c r="G28" s="35"/>
      <c r="H28" s="35"/>
      <c r="I28" s="35">
        <v>1</v>
      </c>
      <c r="J28" s="35"/>
      <c r="K28" s="36"/>
      <c r="L28" s="36"/>
      <c r="M28" s="6"/>
    </row>
    <row r="29" spans="1:13" ht="15">
      <c r="A29" s="32" t="s">
        <v>29</v>
      </c>
      <c r="B29" s="31">
        <v>11</v>
      </c>
      <c r="C29" s="31">
        <v>3</v>
      </c>
      <c r="D29" s="31">
        <v>8</v>
      </c>
      <c r="E29" s="31"/>
      <c r="F29" s="31">
        <v>8</v>
      </c>
      <c r="G29" s="31"/>
      <c r="H29" s="31">
        <v>4</v>
      </c>
      <c r="I29" s="31">
        <v>0</v>
      </c>
      <c r="J29" s="31"/>
      <c r="K29" s="31"/>
      <c r="L29" s="31"/>
      <c r="M29" s="6"/>
    </row>
    <row r="30" spans="1:13" ht="15">
      <c r="A30" s="32" t="s">
        <v>30</v>
      </c>
      <c r="B30" s="31">
        <v>82</v>
      </c>
      <c r="C30" s="31">
        <v>19</v>
      </c>
      <c r="D30" s="31">
        <v>10</v>
      </c>
      <c r="E30" s="31">
        <v>1</v>
      </c>
      <c r="F30" s="31">
        <v>10</v>
      </c>
      <c r="G30" s="31">
        <v>11</v>
      </c>
      <c r="H30" s="31">
        <v>3</v>
      </c>
      <c r="I30" s="31">
        <v>5</v>
      </c>
      <c r="J30" s="31"/>
      <c r="K30" s="31"/>
      <c r="L30" s="31"/>
      <c r="M30" s="6"/>
    </row>
    <row r="31" spans="1:13" ht="15">
      <c r="A31" s="32" t="s">
        <v>31</v>
      </c>
      <c r="B31" s="31">
        <v>77</v>
      </c>
      <c r="C31" s="31">
        <v>10</v>
      </c>
      <c r="D31" s="31">
        <v>21</v>
      </c>
      <c r="E31" s="31">
        <v>2</v>
      </c>
      <c r="F31" s="31">
        <v>4</v>
      </c>
      <c r="G31" s="31">
        <v>6</v>
      </c>
      <c r="H31" s="31">
        <v>23</v>
      </c>
      <c r="I31" s="31">
        <v>11</v>
      </c>
      <c r="J31" s="31"/>
      <c r="K31" s="31"/>
      <c r="L31" s="31"/>
      <c r="M31" s="6"/>
    </row>
    <row r="32" spans="1:13" ht="15">
      <c r="A32" s="32" t="s">
        <v>32</v>
      </c>
      <c r="B32" s="31">
        <v>56</v>
      </c>
      <c r="C32" s="31">
        <v>43</v>
      </c>
      <c r="D32" s="31">
        <v>8</v>
      </c>
      <c r="E32" s="31">
        <v>6</v>
      </c>
      <c r="F32" s="31">
        <v>2</v>
      </c>
      <c r="G32" s="31">
        <v>12</v>
      </c>
      <c r="H32" s="31">
        <v>28</v>
      </c>
      <c r="I32" s="31">
        <v>21</v>
      </c>
      <c r="J32" s="31"/>
      <c r="K32" s="31"/>
      <c r="L32" s="31"/>
      <c r="M32" s="6"/>
    </row>
    <row r="33" spans="1:12" ht="15">
      <c r="A33" s="33" t="s">
        <v>33</v>
      </c>
      <c r="B33" s="34">
        <v>78</v>
      </c>
      <c r="C33" s="34">
        <v>24</v>
      </c>
      <c r="D33" s="34">
        <v>9</v>
      </c>
      <c r="E33" s="34">
        <v>3</v>
      </c>
      <c r="F33" s="34">
        <v>2</v>
      </c>
      <c r="G33" s="34">
        <v>15</v>
      </c>
      <c r="H33" s="34">
        <v>11</v>
      </c>
      <c r="I33" s="34">
        <v>7</v>
      </c>
      <c r="J33" s="6"/>
      <c r="K33" s="6"/>
      <c r="L33" s="6"/>
    </row>
  </sheetData>
  <sheetProtection/>
  <mergeCells count="2">
    <mergeCell ref="A1:L3"/>
    <mergeCell ref="A12:L13"/>
  </mergeCells>
  <printOptions gridLines="1"/>
  <pageMargins left="0.7" right="0.7" top="0.75" bottom="0.75" header="0.3" footer="0.3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11.140625" style="0" bestFit="1" customWidth="1"/>
    <col min="2" max="6" width="12.57421875" style="0" bestFit="1" customWidth="1"/>
    <col min="7" max="9" width="12.57421875" style="0" customWidth="1"/>
    <col min="10" max="10" width="10.00390625" style="0" customWidth="1"/>
    <col min="11" max="11" width="24.7109375" style="0" customWidth="1"/>
    <col min="12" max="12" width="13.140625" style="0" bestFit="1" customWidth="1"/>
  </cols>
  <sheetData>
    <row r="1" spans="1:13" ht="15" customHeight="1">
      <c r="A1" s="122" t="s">
        <v>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"/>
    </row>
    <row r="2" spans="1:13" ht="1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"/>
    </row>
    <row r="3" spans="1:13" ht="1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"/>
    </row>
    <row r="4" spans="1:13" ht="54" thickBot="1" thickTop="1">
      <c r="A4" s="56" t="s">
        <v>59</v>
      </c>
      <c r="B4" s="74" t="s">
        <v>1</v>
      </c>
      <c r="C4" s="74" t="s">
        <v>24</v>
      </c>
      <c r="D4" s="74" t="s">
        <v>26</v>
      </c>
      <c r="E4" s="74" t="s">
        <v>37</v>
      </c>
      <c r="F4" s="74" t="s">
        <v>49</v>
      </c>
      <c r="G4" s="74" t="s">
        <v>54</v>
      </c>
      <c r="H4" s="74" t="s">
        <v>61</v>
      </c>
      <c r="I4" s="74" t="s">
        <v>62</v>
      </c>
      <c r="J4" s="75" t="s">
        <v>25</v>
      </c>
      <c r="K4" s="54" t="s">
        <v>38</v>
      </c>
      <c r="L4" s="54" t="s">
        <v>39</v>
      </c>
      <c r="M4" s="6"/>
    </row>
    <row r="5" spans="1:13" ht="16.5" thickBot="1" thickTop="1">
      <c r="A5" s="76" t="s">
        <v>58</v>
      </c>
      <c r="B5" s="54"/>
      <c r="C5" s="54"/>
      <c r="D5" s="54"/>
      <c r="E5" s="54"/>
      <c r="F5" s="54">
        <v>40</v>
      </c>
      <c r="G5" s="54">
        <v>28</v>
      </c>
      <c r="H5" s="54">
        <v>40</v>
      </c>
      <c r="I5" s="54">
        <v>11</v>
      </c>
      <c r="J5" s="61">
        <f aca="true" t="shared" si="0" ref="J5:J11">I5-H5</f>
        <v>-29</v>
      </c>
      <c r="K5" s="54"/>
      <c r="L5" s="54"/>
      <c r="M5" s="6"/>
    </row>
    <row r="6" spans="1:13" ht="16.5" thickBot="1" thickTop="1">
      <c r="A6" s="76" t="s">
        <v>2</v>
      </c>
      <c r="B6" s="77">
        <f aca="true" t="shared" si="1" ref="B6:I6">SUM(B16:B18)</f>
        <v>64</v>
      </c>
      <c r="C6" s="77">
        <f t="shared" si="1"/>
        <v>106</v>
      </c>
      <c r="D6" s="77">
        <f t="shared" si="1"/>
        <v>38</v>
      </c>
      <c r="E6" s="77">
        <f t="shared" si="1"/>
        <v>67</v>
      </c>
      <c r="F6" s="77">
        <f t="shared" si="1"/>
        <v>72</v>
      </c>
      <c r="G6" s="77">
        <f t="shared" si="1"/>
        <v>74</v>
      </c>
      <c r="H6" s="77">
        <f t="shared" si="1"/>
        <v>90</v>
      </c>
      <c r="I6" s="77">
        <f t="shared" si="1"/>
        <v>84</v>
      </c>
      <c r="J6" s="61">
        <f t="shared" si="0"/>
        <v>-6</v>
      </c>
      <c r="K6" s="104">
        <f aca="true" t="shared" si="2" ref="K6:K11">I6-L6</f>
        <v>5.333333333333329</v>
      </c>
      <c r="L6" s="78">
        <f aca="true" t="shared" si="3" ref="L6:L11">SUM(F6:H6)/3</f>
        <v>78.66666666666667</v>
      </c>
      <c r="M6" s="6"/>
    </row>
    <row r="7" spans="1:13" ht="16.5" thickBot="1" thickTop="1">
      <c r="A7" s="76" t="s">
        <v>3</v>
      </c>
      <c r="B7" s="77">
        <f aca="true" t="shared" si="4" ref="B7:I7">SUM(B19:B20)</f>
        <v>101</v>
      </c>
      <c r="C7" s="77">
        <f t="shared" si="4"/>
        <v>131</v>
      </c>
      <c r="D7" s="77">
        <f t="shared" si="4"/>
        <v>85</v>
      </c>
      <c r="E7" s="77">
        <f t="shared" si="4"/>
        <v>93</v>
      </c>
      <c r="F7" s="77">
        <f t="shared" si="4"/>
        <v>57</v>
      </c>
      <c r="G7" s="77">
        <f t="shared" si="4"/>
        <v>26</v>
      </c>
      <c r="H7" s="77">
        <f t="shared" si="4"/>
        <v>54</v>
      </c>
      <c r="I7" s="77">
        <f t="shared" si="4"/>
        <v>49</v>
      </c>
      <c r="J7" s="61">
        <f t="shared" si="0"/>
        <v>-5</v>
      </c>
      <c r="K7" s="103">
        <f t="shared" si="2"/>
        <v>3.3333333333333357</v>
      </c>
      <c r="L7" s="78">
        <f t="shared" si="3"/>
        <v>45.666666666666664</v>
      </c>
      <c r="M7" s="6"/>
    </row>
    <row r="8" spans="1:13" ht="16.5" thickBot="1" thickTop="1">
      <c r="A8" s="76" t="s">
        <v>4</v>
      </c>
      <c r="B8" s="77">
        <f aca="true" t="shared" si="5" ref="B8:I8">SUM(B21:B23)</f>
        <v>190</v>
      </c>
      <c r="C8" s="77">
        <f t="shared" si="5"/>
        <v>194</v>
      </c>
      <c r="D8" s="77">
        <f t="shared" si="5"/>
        <v>333</v>
      </c>
      <c r="E8" s="77">
        <f t="shared" si="5"/>
        <v>339</v>
      </c>
      <c r="F8" s="77">
        <f t="shared" si="5"/>
        <v>347</v>
      </c>
      <c r="G8" s="77">
        <f t="shared" si="5"/>
        <v>333</v>
      </c>
      <c r="H8" s="77">
        <f t="shared" si="5"/>
        <v>404</v>
      </c>
      <c r="I8" s="77">
        <f t="shared" si="5"/>
        <v>238</v>
      </c>
      <c r="J8" s="61">
        <f t="shared" si="0"/>
        <v>-166</v>
      </c>
      <c r="K8" s="103">
        <f t="shared" si="2"/>
        <v>-123.33333333333331</v>
      </c>
      <c r="L8" s="78">
        <f t="shared" si="3"/>
        <v>361.3333333333333</v>
      </c>
      <c r="M8" s="6"/>
    </row>
    <row r="9" spans="1:13" ht="16.5" thickBot="1" thickTop="1">
      <c r="A9" s="76" t="s">
        <v>5</v>
      </c>
      <c r="B9" s="77">
        <f aca="true" t="shared" si="6" ref="B9:I9">SUM(B24:B27)</f>
        <v>512</v>
      </c>
      <c r="C9" s="77">
        <f t="shared" si="6"/>
        <v>469</v>
      </c>
      <c r="D9" s="77">
        <f t="shared" si="6"/>
        <v>489</v>
      </c>
      <c r="E9" s="77">
        <f t="shared" si="6"/>
        <v>653</v>
      </c>
      <c r="F9" s="77">
        <f t="shared" si="6"/>
        <v>379</v>
      </c>
      <c r="G9" s="77">
        <f t="shared" si="6"/>
        <v>575</v>
      </c>
      <c r="H9" s="77">
        <f t="shared" si="6"/>
        <v>439</v>
      </c>
      <c r="I9" s="77">
        <f t="shared" si="6"/>
        <v>262</v>
      </c>
      <c r="J9" s="61">
        <f t="shared" si="0"/>
        <v>-177</v>
      </c>
      <c r="K9" s="103">
        <f t="shared" si="2"/>
        <v>-202.33333333333331</v>
      </c>
      <c r="L9" s="78">
        <f t="shared" si="3"/>
        <v>464.3333333333333</v>
      </c>
      <c r="M9" s="6"/>
    </row>
    <row r="10" spans="1:13" ht="16.5" thickBot="1" thickTop="1">
      <c r="A10" s="76" t="s">
        <v>34</v>
      </c>
      <c r="B10" s="77">
        <f>SUM(B29:B33)</f>
        <v>386</v>
      </c>
      <c r="C10" s="77">
        <f aca="true" t="shared" si="7" ref="C10:H10">SUM(C28:C33)</f>
        <v>152</v>
      </c>
      <c r="D10" s="77">
        <f t="shared" si="7"/>
        <v>126</v>
      </c>
      <c r="E10" s="77">
        <f t="shared" si="7"/>
        <v>84</v>
      </c>
      <c r="F10" s="77">
        <f t="shared" si="7"/>
        <v>89</v>
      </c>
      <c r="G10" s="77">
        <f t="shared" si="7"/>
        <v>59</v>
      </c>
      <c r="H10" s="77">
        <f t="shared" si="7"/>
        <v>81</v>
      </c>
      <c r="I10" s="77">
        <f>SUM(I28:I33)</f>
        <v>107</v>
      </c>
      <c r="J10" s="64">
        <f t="shared" si="0"/>
        <v>26</v>
      </c>
      <c r="K10" s="104">
        <f t="shared" si="2"/>
        <v>30.66666666666667</v>
      </c>
      <c r="L10" s="78">
        <f t="shared" si="3"/>
        <v>76.33333333333333</v>
      </c>
      <c r="M10" s="6"/>
    </row>
    <row r="11" spans="1:13" ht="21.75" thickBot="1" thickTop="1">
      <c r="A11" s="56" t="s">
        <v>6</v>
      </c>
      <c r="B11" s="79">
        <f>SUM(B6:B10)</f>
        <v>1253</v>
      </c>
      <c r="C11" s="79">
        <f>SUM(C6:C10)</f>
        <v>1052</v>
      </c>
      <c r="D11" s="79">
        <f>SUM(D6:D10)</f>
        <v>1071</v>
      </c>
      <c r="E11" s="79">
        <f>SUM(E6:E10)</f>
        <v>1236</v>
      </c>
      <c r="F11" s="79">
        <f>SUM(F5:F10)</f>
        <v>984</v>
      </c>
      <c r="G11" s="79">
        <f>SUM(G5:G10)</f>
        <v>1095</v>
      </c>
      <c r="H11" s="79">
        <f>SUM(H5:H10)</f>
        <v>1108</v>
      </c>
      <c r="I11" s="79">
        <f>SUM(I5:I10)</f>
        <v>751</v>
      </c>
      <c r="J11" s="61">
        <f t="shared" si="0"/>
        <v>-357</v>
      </c>
      <c r="K11" s="103">
        <f t="shared" si="2"/>
        <v>-311.33333333333326</v>
      </c>
      <c r="L11" s="78">
        <f t="shared" si="3"/>
        <v>1062.3333333333333</v>
      </c>
      <c r="M11" s="6"/>
    </row>
    <row r="12" spans="1:13" ht="15.75" thickTop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"/>
    </row>
    <row r="13" spans="1:13" ht="15.75" thickBo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"/>
    </row>
    <row r="14" spans="1:13" ht="21.75" thickBot="1" thickTop="1">
      <c r="A14" s="56" t="s">
        <v>7</v>
      </c>
      <c r="B14" s="51"/>
      <c r="C14" s="51"/>
      <c r="D14" s="51"/>
      <c r="E14" s="51"/>
      <c r="F14" s="51"/>
      <c r="G14" s="51"/>
      <c r="H14" s="51"/>
      <c r="I14" s="51"/>
      <c r="J14" s="57"/>
      <c r="K14" s="58"/>
      <c r="L14" s="52"/>
      <c r="M14" s="1"/>
    </row>
    <row r="15" spans="1:13" ht="16.5" thickBot="1" thickTop="1">
      <c r="A15" s="76" t="s">
        <v>57</v>
      </c>
      <c r="B15" s="51"/>
      <c r="C15" s="51"/>
      <c r="D15" s="51"/>
      <c r="E15" s="51"/>
      <c r="F15" s="63">
        <v>40</v>
      </c>
      <c r="G15" s="71">
        <v>28</v>
      </c>
      <c r="H15" s="70">
        <v>40</v>
      </c>
      <c r="I15" s="51">
        <v>11</v>
      </c>
      <c r="J15" s="61">
        <f>I15-H15</f>
        <v>-29</v>
      </c>
      <c r="K15" s="58"/>
      <c r="L15" s="52"/>
      <c r="M15" s="1"/>
    </row>
    <row r="16" spans="1:13" ht="16.5" thickBot="1" thickTop="1">
      <c r="A16" s="53" t="s">
        <v>8</v>
      </c>
      <c r="B16" s="59">
        <v>37</v>
      </c>
      <c r="C16" s="60">
        <v>41</v>
      </c>
      <c r="D16" s="61">
        <v>15</v>
      </c>
      <c r="E16" s="62">
        <v>36</v>
      </c>
      <c r="F16" s="72">
        <v>31</v>
      </c>
      <c r="G16" s="63">
        <v>26</v>
      </c>
      <c r="H16" s="71">
        <v>33</v>
      </c>
      <c r="I16" s="70">
        <v>13</v>
      </c>
      <c r="J16" s="61">
        <f>I16-H16</f>
        <v>-20</v>
      </c>
      <c r="K16" s="103">
        <f>I16-L16</f>
        <v>-17</v>
      </c>
      <c r="L16" s="65">
        <f>SUM(F16:H16)/3</f>
        <v>30</v>
      </c>
      <c r="M16" s="1"/>
    </row>
    <row r="17" spans="1:13" ht="16.5" thickBot="1" thickTop="1">
      <c r="A17" s="53" t="s">
        <v>9</v>
      </c>
      <c r="B17" s="66">
        <v>16</v>
      </c>
      <c r="C17" s="59">
        <v>37</v>
      </c>
      <c r="D17" s="60">
        <v>12</v>
      </c>
      <c r="E17" s="61">
        <v>23</v>
      </c>
      <c r="F17" s="62">
        <v>29</v>
      </c>
      <c r="G17" s="72">
        <v>29</v>
      </c>
      <c r="H17" s="63">
        <v>33</v>
      </c>
      <c r="I17" s="71">
        <v>28</v>
      </c>
      <c r="J17" s="61">
        <f aca="true" t="shared" si="8" ref="J17:J33">I17-H17</f>
        <v>-5</v>
      </c>
      <c r="K17" s="103">
        <f aca="true" t="shared" si="9" ref="K17:K33">I17-L17</f>
        <v>-2.333333333333332</v>
      </c>
      <c r="L17" s="65">
        <f aca="true" t="shared" si="10" ref="L17:L33">SUM(F17:H17)/3</f>
        <v>30.333333333333332</v>
      </c>
      <c r="M17" s="1"/>
    </row>
    <row r="18" spans="1:13" ht="16.5" thickBot="1" thickTop="1">
      <c r="A18" s="53" t="s">
        <v>10</v>
      </c>
      <c r="B18" s="67">
        <v>11</v>
      </c>
      <c r="C18" s="66">
        <v>28</v>
      </c>
      <c r="D18" s="59">
        <v>11</v>
      </c>
      <c r="E18" s="60">
        <v>8</v>
      </c>
      <c r="F18" s="61">
        <v>12</v>
      </c>
      <c r="G18" s="62">
        <v>19</v>
      </c>
      <c r="H18" s="72">
        <v>24</v>
      </c>
      <c r="I18" s="63">
        <v>43</v>
      </c>
      <c r="J18" s="64">
        <f t="shared" si="8"/>
        <v>19</v>
      </c>
      <c r="K18" s="104">
        <f t="shared" si="9"/>
        <v>24.666666666666668</v>
      </c>
      <c r="L18" s="65">
        <f t="shared" si="10"/>
        <v>18.333333333333332</v>
      </c>
      <c r="M18" s="1"/>
    </row>
    <row r="19" spans="1:14" ht="16.5" thickBot="1" thickTop="1">
      <c r="A19" s="53" t="s">
        <v>11</v>
      </c>
      <c r="B19" s="68">
        <v>81</v>
      </c>
      <c r="C19" s="67">
        <v>56</v>
      </c>
      <c r="D19" s="66">
        <v>42</v>
      </c>
      <c r="E19" s="59">
        <v>42</v>
      </c>
      <c r="F19" s="60">
        <v>23</v>
      </c>
      <c r="G19" s="61">
        <v>7</v>
      </c>
      <c r="H19" s="62">
        <v>25</v>
      </c>
      <c r="I19" s="72">
        <v>20</v>
      </c>
      <c r="J19" s="61">
        <f t="shared" si="8"/>
        <v>-5</v>
      </c>
      <c r="K19" s="104">
        <f t="shared" si="9"/>
        <v>1.6666666666666679</v>
      </c>
      <c r="L19" s="65">
        <f t="shared" si="10"/>
        <v>18.333333333333332</v>
      </c>
      <c r="M19" s="1"/>
      <c r="N19" s="24"/>
    </row>
    <row r="20" spans="1:13" ht="16.5" thickBot="1" thickTop="1">
      <c r="A20" s="53" t="s">
        <v>12</v>
      </c>
      <c r="B20" s="69">
        <v>20</v>
      </c>
      <c r="C20" s="68">
        <v>75</v>
      </c>
      <c r="D20" s="67">
        <v>43</v>
      </c>
      <c r="E20" s="66">
        <v>51</v>
      </c>
      <c r="F20" s="59">
        <v>34</v>
      </c>
      <c r="G20" s="60">
        <v>19</v>
      </c>
      <c r="H20" s="61">
        <v>29</v>
      </c>
      <c r="I20" s="62">
        <v>29</v>
      </c>
      <c r="J20" s="61">
        <f t="shared" si="8"/>
        <v>0</v>
      </c>
      <c r="K20" s="104">
        <f t="shared" si="9"/>
        <v>1.6666666666666679</v>
      </c>
      <c r="L20" s="65">
        <f t="shared" si="10"/>
        <v>27.333333333333332</v>
      </c>
      <c r="M20" s="1"/>
    </row>
    <row r="21" spans="1:13" ht="16.5" thickBot="1" thickTop="1">
      <c r="A21" s="53" t="s">
        <v>13</v>
      </c>
      <c r="B21" s="70">
        <v>70</v>
      </c>
      <c r="C21" s="69">
        <v>39</v>
      </c>
      <c r="D21" s="68">
        <v>181</v>
      </c>
      <c r="E21" s="67">
        <v>141</v>
      </c>
      <c r="F21" s="66">
        <v>137</v>
      </c>
      <c r="G21" s="59">
        <v>56</v>
      </c>
      <c r="H21" s="60">
        <v>136</v>
      </c>
      <c r="I21" s="61">
        <v>88</v>
      </c>
      <c r="J21" s="61">
        <f t="shared" si="8"/>
        <v>-48</v>
      </c>
      <c r="K21" s="103">
        <f t="shared" si="9"/>
        <v>-21.66666666666667</v>
      </c>
      <c r="L21" s="65">
        <f t="shared" si="10"/>
        <v>109.66666666666667</v>
      </c>
      <c r="M21" s="1"/>
    </row>
    <row r="22" spans="1:13" ht="16.5" thickBot="1" thickTop="1">
      <c r="A22" s="53" t="s">
        <v>14</v>
      </c>
      <c r="B22" s="71">
        <v>66</v>
      </c>
      <c r="C22" s="70">
        <v>99</v>
      </c>
      <c r="D22" s="69">
        <v>37</v>
      </c>
      <c r="E22" s="68">
        <v>125</v>
      </c>
      <c r="F22" s="67">
        <v>62</v>
      </c>
      <c r="G22" s="66">
        <v>150</v>
      </c>
      <c r="H22" s="59">
        <v>132</v>
      </c>
      <c r="I22" s="60">
        <v>84</v>
      </c>
      <c r="J22" s="61">
        <f t="shared" si="8"/>
        <v>-48</v>
      </c>
      <c r="K22" s="103">
        <f t="shared" si="9"/>
        <v>-30.66666666666667</v>
      </c>
      <c r="L22" s="65">
        <f t="shared" si="10"/>
        <v>114.66666666666667</v>
      </c>
      <c r="M22" s="1"/>
    </row>
    <row r="23" spans="1:13" ht="16.5" thickBot="1" thickTop="1">
      <c r="A23" s="53" t="s">
        <v>15</v>
      </c>
      <c r="B23" s="72">
        <v>54</v>
      </c>
      <c r="C23" s="71">
        <v>56</v>
      </c>
      <c r="D23" s="70">
        <v>115</v>
      </c>
      <c r="E23" s="69">
        <v>73</v>
      </c>
      <c r="F23" s="68">
        <v>148</v>
      </c>
      <c r="G23" s="67">
        <v>127</v>
      </c>
      <c r="H23" s="66">
        <v>136</v>
      </c>
      <c r="I23" s="59">
        <v>66</v>
      </c>
      <c r="J23" s="61">
        <f t="shared" si="8"/>
        <v>-70</v>
      </c>
      <c r="K23" s="103">
        <f t="shared" si="9"/>
        <v>-71</v>
      </c>
      <c r="L23" s="65">
        <f t="shared" si="10"/>
        <v>137</v>
      </c>
      <c r="M23" s="1"/>
    </row>
    <row r="24" spans="1:13" ht="16.5" thickBot="1" thickTop="1">
      <c r="A24" s="53" t="s">
        <v>16</v>
      </c>
      <c r="B24" s="63">
        <v>138</v>
      </c>
      <c r="C24" s="72">
        <v>127</v>
      </c>
      <c r="D24" s="71">
        <v>163</v>
      </c>
      <c r="E24" s="70">
        <v>204</v>
      </c>
      <c r="F24" s="69">
        <v>87</v>
      </c>
      <c r="G24" s="68">
        <v>252</v>
      </c>
      <c r="H24" s="67">
        <v>173</v>
      </c>
      <c r="I24" s="66">
        <v>129</v>
      </c>
      <c r="J24" s="61">
        <f t="shared" si="8"/>
        <v>-44</v>
      </c>
      <c r="K24" s="103">
        <f t="shared" si="9"/>
        <v>-41.66666666666666</v>
      </c>
      <c r="L24" s="65">
        <f t="shared" si="10"/>
        <v>170.66666666666666</v>
      </c>
      <c r="M24" s="1"/>
    </row>
    <row r="25" spans="1:13" ht="16.5" thickBot="1" thickTop="1">
      <c r="A25" s="53" t="s">
        <v>17</v>
      </c>
      <c r="B25" s="62">
        <v>163</v>
      </c>
      <c r="C25" s="63">
        <v>102</v>
      </c>
      <c r="D25" s="72">
        <v>102</v>
      </c>
      <c r="E25" s="71">
        <v>175</v>
      </c>
      <c r="F25" s="70">
        <v>124</v>
      </c>
      <c r="G25" s="69">
        <v>126</v>
      </c>
      <c r="H25" s="68">
        <v>150</v>
      </c>
      <c r="I25" s="67">
        <v>62</v>
      </c>
      <c r="J25" s="61">
        <f t="shared" si="8"/>
        <v>-88</v>
      </c>
      <c r="K25" s="103">
        <f t="shared" si="9"/>
        <v>-71.33333333333334</v>
      </c>
      <c r="L25" s="65">
        <f t="shared" si="10"/>
        <v>133.33333333333334</v>
      </c>
      <c r="M25" s="1"/>
    </row>
    <row r="26" spans="1:13" ht="16.5" thickBot="1" thickTop="1">
      <c r="A26" s="53" t="s">
        <v>18</v>
      </c>
      <c r="B26" s="73">
        <v>104</v>
      </c>
      <c r="C26" s="62">
        <v>135</v>
      </c>
      <c r="D26" s="63">
        <v>120</v>
      </c>
      <c r="E26" s="72">
        <v>164</v>
      </c>
      <c r="F26" s="71">
        <v>80</v>
      </c>
      <c r="G26" s="70">
        <v>105</v>
      </c>
      <c r="H26" s="69">
        <v>87</v>
      </c>
      <c r="I26" s="68">
        <v>46</v>
      </c>
      <c r="J26" s="61">
        <f t="shared" si="8"/>
        <v>-41</v>
      </c>
      <c r="K26" s="103">
        <f t="shared" si="9"/>
        <v>-44.66666666666667</v>
      </c>
      <c r="L26" s="65">
        <f t="shared" si="10"/>
        <v>90.66666666666667</v>
      </c>
      <c r="M26" s="1"/>
    </row>
    <row r="27" spans="1:13" ht="16.5" thickBot="1" thickTop="1">
      <c r="A27" s="53" t="s">
        <v>19</v>
      </c>
      <c r="B27" s="51">
        <v>107</v>
      </c>
      <c r="C27" s="73">
        <v>105</v>
      </c>
      <c r="D27" s="62">
        <v>104</v>
      </c>
      <c r="E27" s="63">
        <v>110</v>
      </c>
      <c r="F27" s="72">
        <v>88</v>
      </c>
      <c r="G27" s="71">
        <v>92</v>
      </c>
      <c r="H27" s="70">
        <v>29</v>
      </c>
      <c r="I27" s="69">
        <v>25</v>
      </c>
      <c r="J27" s="61">
        <f t="shared" si="8"/>
        <v>-4</v>
      </c>
      <c r="K27" s="103">
        <f t="shared" si="9"/>
        <v>-44.66666666666667</v>
      </c>
      <c r="L27" s="65">
        <f t="shared" si="10"/>
        <v>69.66666666666667</v>
      </c>
      <c r="M27" s="1"/>
    </row>
    <row r="28" spans="1:13" ht="16.5" thickBot="1" thickTop="1">
      <c r="A28" s="50" t="s">
        <v>51</v>
      </c>
      <c r="B28" s="51">
        <v>0</v>
      </c>
      <c r="C28" s="52">
        <v>4</v>
      </c>
      <c r="D28" s="52">
        <v>5</v>
      </c>
      <c r="E28" s="52">
        <v>1</v>
      </c>
      <c r="F28" s="52">
        <v>5</v>
      </c>
      <c r="G28" s="52">
        <v>0</v>
      </c>
      <c r="H28" s="52"/>
      <c r="I28" s="52">
        <v>1</v>
      </c>
      <c r="J28" s="64">
        <f t="shared" si="8"/>
        <v>1</v>
      </c>
      <c r="K28" s="103">
        <f t="shared" si="9"/>
        <v>-0.6666666666666667</v>
      </c>
      <c r="L28" s="65">
        <f t="shared" si="10"/>
        <v>1.6666666666666667</v>
      </c>
      <c r="M28" s="6"/>
    </row>
    <row r="29" spans="1:13" ht="16.5" thickBot="1" thickTop="1">
      <c r="A29" s="53" t="s">
        <v>50</v>
      </c>
      <c r="B29" s="52">
        <v>16</v>
      </c>
      <c r="C29" s="52">
        <v>8</v>
      </c>
      <c r="D29" s="52">
        <v>18</v>
      </c>
      <c r="E29" s="52">
        <v>0</v>
      </c>
      <c r="F29" s="52">
        <v>13</v>
      </c>
      <c r="G29" s="52">
        <v>0</v>
      </c>
      <c r="H29" s="52">
        <v>1</v>
      </c>
      <c r="I29" s="52">
        <v>0</v>
      </c>
      <c r="J29" s="61">
        <f t="shared" si="8"/>
        <v>-1</v>
      </c>
      <c r="K29" s="103">
        <f t="shared" si="9"/>
        <v>-4.666666666666667</v>
      </c>
      <c r="L29" s="65">
        <f t="shared" si="10"/>
        <v>4.666666666666667</v>
      </c>
      <c r="M29" s="6"/>
    </row>
    <row r="30" spans="1:13" ht="16.5" thickBot="1" thickTop="1">
      <c r="A30" s="53" t="s">
        <v>45</v>
      </c>
      <c r="B30" s="52">
        <v>110</v>
      </c>
      <c r="C30" s="52">
        <v>34</v>
      </c>
      <c r="D30" s="52">
        <v>21</v>
      </c>
      <c r="E30" s="52">
        <v>16</v>
      </c>
      <c r="F30" s="52">
        <v>33</v>
      </c>
      <c r="G30" s="52">
        <v>16</v>
      </c>
      <c r="H30" s="52">
        <v>2</v>
      </c>
      <c r="I30" s="52">
        <v>20</v>
      </c>
      <c r="J30" s="64">
        <f t="shared" si="8"/>
        <v>18</v>
      </c>
      <c r="K30" s="104">
        <f t="shared" si="9"/>
        <v>3</v>
      </c>
      <c r="L30" s="65">
        <f t="shared" si="10"/>
        <v>17</v>
      </c>
      <c r="M30" s="6"/>
    </row>
    <row r="31" spans="1:13" ht="16.5" thickBot="1" thickTop="1">
      <c r="A31" s="53" t="s">
        <v>46</v>
      </c>
      <c r="B31" s="52">
        <v>94</v>
      </c>
      <c r="C31" s="52">
        <v>15</v>
      </c>
      <c r="D31" s="52">
        <v>36</v>
      </c>
      <c r="E31" s="52">
        <v>29</v>
      </c>
      <c r="F31" s="52">
        <v>12</v>
      </c>
      <c r="G31" s="52">
        <v>7</v>
      </c>
      <c r="H31" s="52">
        <v>29</v>
      </c>
      <c r="I31" s="52">
        <v>20</v>
      </c>
      <c r="J31" s="61">
        <f t="shared" si="8"/>
        <v>-9</v>
      </c>
      <c r="K31" s="104">
        <f t="shared" si="9"/>
        <v>4</v>
      </c>
      <c r="L31" s="65">
        <f t="shared" si="10"/>
        <v>16</v>
      </c>
      <c r="M31" s="6"/>
    </row>
    <row r="32" spans="1:12" ht="16.5" thickBot="1" thickTop="1">
      <c r="A32" s="53" t="s">
        <v>47</v>
      </c>
      <c r="B32" s="52">
        <v>76</v>
      </c>
      <c r="C32" s="54">
        <v>59</v>
      </c>
      <c r="D32" s="51">
        <v>24</v>
      </c>
      <c r="E32" s="51">
        <v>19</v>
      </c>
      <c r="F32" s="51">
        <v>14</v>
      </c>
      <c r="G32" s="51">
        <v>11</v>
      </c>
      <c r="H32" s="51">
        <v>33</v>
      </c>
      <c r="I32" s="51">
        <v>55</v>
      </c>
      <c r="J32" s="64">
        <f t="shared" si="8"/>
        <v>22</v>
      </c>
      <c r="K32" s="104">
        <f t="shared" si="9"/>
        <v>35.66666666666667</v>
      </c>
      <c r="L32" s="65">
        <f t="shared" si="10"/>
        <v>19.333333333333332</v>
      </c>
    </row>
    <row r="33" spans="1:12" ht="16.5" thickBot="1" thickTop="1">
      <c r="A33" s="55" t="s">
        <v>52</v>
      </c>
      <c r="B33" s="54">
        <v>90</v>
      </c>
      <c r="C33" s="54">
        <v>32</v>
      </c>
      <c r="D33" s="51">
        <v>22</v>
      </c>
      <c r="E33" s="51">
        <v>19</v>
      </c>
      <c r="F33" s="51">
        <v>12</v>
      </c>
      <c r="G33" s="51">
        <v>25</v>
      </c>
      <c r="H33" s="51">
        <v>16</v>
      </c>
      <c r="I33" s="51">
        <v>11</v>
      </c>
      <c r="J33" s="61">
        <f t="shared" si="8"/>
        <v>-5</v>
      </c>
      <c r="K33" s="103">
        <f t="shared" si="9"/>
        <v>-6.666666666666668</v>
      </c>
      <c r="L33" s="65">
        <f t="shared" si="10"/>
        <v>17.666666666666668</v>
      </c>
    </row>
    <row r="34" ht="15.75" thickTop="1"/>
    <row r="35" spans="3:12" ht="15">
      <c r="C35" s="49"/>
      <c r="L35" s="49"/>
    </row>
  </sheetData>
  <sheetProtection/>
  <mergeCells count="2">
    <mergeCell ref="A1:L3"/>
    <mergeCell ref="A12:L13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11.140625" style="0" bestFit="1" customWidth="1"/>
    <col min="2" max="6" width="12.57421875" style="0" bestFit="1" customWidth="1"/>
    <col min="7" max="9" width="12.57421875" style="0" customWidth="1"/>
    <col min="10" max="10" width="19.57421875" style="0" customWidth="1"/>
    <col min="11" max="11" width="9.421875" style="0" bestFit="1" customWidth="1"/>
    <col min="12" max="12" width="8.140625" style="0" bestFit="1" customWidth="1"/>
  </cols>
  <sheetData>
    <row r="1" spans="1:13" ht="15" customHeight="1">
      <c r="A1" s="127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  <c r="M1" s="6"/>
    </row>
    <row r="2" spans="1:13" ht="15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6"/>
    </row>
    <row r="3" spans="1:13" ht="15" customHeight="1" thickBo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5"/>
      <c r="M3" s="6"/>
    </row>
    <row r="4" spans="1:13" ht="20.25">
      <c r="A4" s="37" t="s">
        <v>0</v>
      </c>
      <c r="B4" s="116" t="s">
        <v>1</v>
      </c>
      <c r="C4" s="116" t="s">
        <v>24</v>
      </c>
      <c r="D4" s="116" t="s">
        <v>26</v>
      </c>
      <c r="E4" s="116" t="s">
        <v>37</v>
      </c>
      <c r="F4" s="116" t="s">
        <v>49</v>
      </c>
      <c r="G4" s="116" t="s">
        <v>54</v>
      </c>
      <c r="H4" s="116" t="s">
        <v>61</v>
      </c>
      <c r="I4" s="116" t="s">
        <v>62</v>
      </c>
      <c r="J4" s="117" t="s">
        <v>65</v>
      </c>
      <c r="K4" s="118" t="s">
        <v>40</v>
      </c>
      <c r="L4" s="119" t="s">
        <v>41</v>
      </c>
      <c r="M4" s="6"/>
    </row>
    <row r="5" spans="1:13" ht="20.25">
      <c r="A5" s="94" t="s">
        <v>55</v>
      </c>
      <c r="B5" s="3"/>
      <c r="C5" s="3"/>
      <c r="D5" s="3"/>
      <c r="E5" s="3"/>
      <c r="F5" s="5">
        <v>61</v>
      </c>
      <c r="G5" s="5">
        <v>38</v>
      </c>
      <c r="H5" s="5">
        <v>65</v>
      </c>
      <c r="I5" s="5">
        <v>22</v>
      </c>
      <c r="J5" s="48">
        <f>I5-H5</f>
        <v>-43</v>
      </c>
      <c r="K5" s="5"/>
      <c r="L5" s="93"/>
      <c r="M5" s="6"/>
    </row>
    <row r="6" spans="1:13" ht="15">
      <c r="A6" s="94" t="s">
        <v>2</v>
      </c>
      <c r="B6" s="8">
        <f aca="true" t="shared" si="0" ref="B6:I6">SUM(B16:B18)</f>
        <v>122</v>
      </c>
      <c r="C6" s="8">
        <f t="shared" si="0"/>
        <v>144</v>
      </c>
      <c r="D6" s="8">
        <f t="shared" si="0"/>
        <v>60</v>
      </c>
      <c r="E6" s="8">
        <f t="shared" si="0"/>
        <v>107</v>
      </c>
      <c r="F6" s="8">
        <f t="shared" si="0"/>
        <v>129</v>
      </c>
      <c r="G6" s="8">
        <f t="shared" si="0"/>
        <v>121</v>
      </c>
      <c r="H6" s="8">
        <f t="shared" si="0"/>
        <v>117</v>
      </c>
      <c r="I6" s="8">
        <f t="shared" si="0"/>
        <v>141</v>
      </c>
      <c r="J6" s="48">
        <f aca="true" t="shared" si="1" ref="J6:J11">I6-H6</f>
        <v>24</v>
      </c>
      <c r="K6" s="9">
        <f aca="true" t="shared" si="2" ref="K6:K11">SUM(F6:H6)/3</f>
        <v>122.33333333333333</v>
      </c>
      <c r="L6" s="105">
        <f aca="true" t="shared" si="3" ref="L6:L11">I6-K6</f>
        <v>18.66666666666667</v>
      </c>
      <c r="M6" s="6"/>
    </row>
    <row r="7" spans="1:13" ht="15">
      <c r="A7" s="94" t="s">
        <v>3</v>
      </c>
      <c r="B7" s="8">
        <f aca="true" t="shared" si="4" ref="B7:I7">SUM(B19:B20)</f>
        <v>152</v>
      </c>
      <c r="C7" s="8">
        <f t="shared" si="4"/>
        <v>243</v>
      </c>
      <c r="D7" s="8">
        <f t="shared" si="4"/>
        <v>166</v>
      </c>
      <c r="E7" s="8">
        <f t="shared" si="4"/>
        <v>153</v>
      </c>
      <c r="F7" s="8">
        <f t="shared" si="4"/>
        <v>122</v>
      </c>
      <c r="G7" s="8">
        <f t="shared" si="4"/>
        <v>51</v>
      </c>
      <c r="H7" s="8">
        <f t="shared" si="4"/>
        <v>76</v>
      </c>
      <c r="I7" s="8">
        <f t="shared" si="4"/>
        <v>84</v>
      </c>
      <c r="J7" s="48">
        <f t="shared" si="1"/>
        <v>8</v>
      </c>
      <c r="K7" s="9">
        <f t="shared" si="2"/>
        <v>83</v>
      </c>
      <c r="L7" s="105">
        <f t="shared" si="3"/>
        <v>1</v>
      </c>
      <c r="M7" s="6"/>
    </row>
    <row r="8" spans="1:13" ht="15">
      <c r="A8" s="94" t="s">
        <v>4</v>
      </c>
      <c r="B8" s="8">
        <f aca="true" t="shared" si="5" ref="B8:I8">SUM(B21:B23)</f>
        <v>372</v>
      </c>
      <c r="C8" s="8">
        <f t="shared" si="5"/>
        <v>312</v>
      </c>
      <c r="D8" s="8">
        <f t="shared" si="5"/>
        <v>550</v>
      </c>
      <c r="E8" s="8">
        <f t="shared" si="5"/>
        <v>572</v>
      </c>
      <c r="F8" s="8">
        <f t="shared" si="5"/>
        <v>547</v>
      </c>
      <c r="G8" s="8">
        <f t="shared" si="5"/>
        <v>504</v>
      </c>
      <c r="H8" s="8">
        <f t="shared" si="5"/>
        <v>676</v>
      </c>
      <c r="I8" s="8">
        <f t="shared" si="5"/>
        <v>410</v>
      </c>
      <c r="J8" s="17">
        <f t="shared" si="1"/>
        <v>-266</v>
      </c>
      <c r="K8" s="9">
        <f t="shared" si="2"/>
        <v>575.6666666666666</v>
      </c>
      <c r="L8" s="106">
        <f t="shared" si="3"/>
        <v>-165.66666666666663</v>
      </c>
      <c r="M8" s="6"/>
    </row>
    <row r="9" spans="1:13" ht="15">
      <c r="A9" s="94" t="s">
        <v>5</v>
      </c>
      <c r="B9" s="8">
        <f aca="true" t="shared" si="6" ref="B9:I9">SUM(B24:B27)</f>
        <v>734</v>
      </c>
      <c r="C9" s="8">
        <f t="shared" si="6"/>
        <v>774</v>
      </c>
      <c r="D9" s="8">
        <f t="shared" si="6"/>
        <v>733</v>
      </c>
      <c r="E9" s="8">
        <f t="shared" si="6"/>
        <v>805</v>
      </c>
      <c r="F9" s="8">
        <f t="shared" si="6"/>
        <v>593</v>
      </c>
      <c r="G9" s="8">
        <f t="shared" si="6"/>
        <v>867</v>
      </c>
      <c r="H9" s="8">
        <f t="shared" si="6"/>
        <v>682</v>
      </c>
      <c r="I9" s="8">
        <f t="shared" si="6"/>
        <v>437</v>
      </c>
      <c r="J9" s="17">
        <f t="shared" si="1"/>
        <v>-245</v>
      </c>
      <c r="K9" s="9">
        <f t="shared" si="2"/>
        <v>714</v>
      </c>
      <c r="L9" s="106">
        <f t="shared" si="3"/>
        <v>-277</v>
      </c>
      <c r="M9" s="6"/>
    </row>
    <row r="10" spans="1:13" ht="15">
      <c r="A10" s="94" t="s">
        <v>35</v>
      </c>
      <c r="B10" s="8">
        <f aca="true" t="shared" si="7" ref="B10:I10">SUM(B28:B33)</f>
        <v>434</v>
      </c>
      <c r="C10" s="8">
        <f t="shared" si="7"/>
        <v>275</v>
      </c>
      <c r="D10" s="8">
        <f t="shared" si="7"/>
        <v>182</v>
      </c>
      <c r="E10" s="8">
        <f t="shared" si="7"/>
        <v>149</v>
      </c>
      <c r="F10" s="8">
        <f t="shared" si="7"/>
        <v>149</v>
      </c>
      <c r="G10" s="8">
        <f t="shared" si="7"/>
        <v>79</v>
      </c>
      <c r="H10" s="8">
        <f t="shared" si="7"/>
        <v>147</v>
      </c>
      <c r="I10" s="8">
        <f t="shared" si="7"/>
        <v>184</v>
      </c>
      <c r="J10" s="48">
        <f t="shared" si="1"/>
        <v>37</v>
      </c>
      <c r="K10" s="9">
        <f t="shared" si="2"/>
        <v>125</v>
      </c>
      <c r="L10" s="105">
        <f t="shared" si="3"/>
        <v>59</v>
      </c>
      <c r="M10" s="6"/>
    </row>
    <row r="11" spans="1:13" ht="20.25">
      <c r="A11" s="92" t="s">
        <v>6</v>
      </c>
      <c r="B11" s="10">
        <f>SUM(B6:B10)</f>
        <v>1814</v>
      </c>
      <c r="C11" s="10">
        <f>SUM(C6:C10)</f>
        <v>1748</v>
      </c>
      <c r="D11" s="10">
        <f>SUM(D6:D10)</f>
        <v>1691</v>
      </c>
      <c r="E11" s="10">
        <f>SUM(E6:E10)</f>
        <v>1786</v>
      </c>
      <c r="F11" s="10">
        <f>SUM(F5:F10)</f>
        <v>1601</v>
      </c>
      <c r="G11" s="10">
        <f>SUM(G5:G10)</f>
        <v>1660</v>
      </c>
      <c r="H11" s="10">
        <f>SUM(H5:H10)</f>
        <v>1763</v>
      </c>
      <c r="I11" s="10">
        <f>SUM(I5:I10)</f>
        <v>1278</v>
      </c>
      <c r="J11" s="17">
        <f t="shared" si="1"/>
        <v>-485</v>
      </c>
      <c r="K11" s="9">
        <f t="shared" si="2"/>
        <v>1674.6666666666667</v>
      </c>
      <c r="L11" s="106">
        <f t="shared" si="3"/>
        <v>-396.66666666666674</v>
      </c>
      <c r="M11" s="6"/>
    </row>
    <row r="12" spans="1:13" ht="15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M12" s="6"/>
    </row>
    <row r="13" spans="1:13" ht="1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8"/>
      <c r="M13" s="6"/>
    </row>
    <row r="14" spans="1:13" ht="20.25">
      <c r="A14" s="92" t="s">
        <v>7</v>
      </c>
      <c r="B14" s="11"/>
      <c r="C14" s="11"/>
      <c r="D14" s="11"/>
      <c r="E14" s="11"/>
      <c r="F14" s="11"/>
      <c r="G14" s="11"/>
      <c r="H14" s="11"/>
      <c r="I14" s="11"/>
      <c r="J14" s="12"/>
      <c r="K14" s="13"/>
      <c r="L14" s="95"/>
      <c r="M14" s="6"/>
    </row>
    <row r="15" spans="1:13" ht="15">
      <c r="A15" s="94" t="s">
        <v>56</v>
      </c>
      <c r="B15" s="11"/>
      <c r="C15" s="11"/>
      <c r="D15" s="11"/>
      <c r="E15" s="11"/>
      <c r="F15" s="28">
        <v>61</v>
      </c>
      <c r="G15" s="27">
        <v>38</v>
      </c>
      <c r="H15" s="26">
        <v>65</v>
      </c>
      <c r="I15" s="11">
        <v>22</v>
      </c>
      <c r="J15" s="17">
        <f>I15-H15</f>
        <v>-43</v>
      </c>
      <c r="K15" s="13"/>
      <c r="L15" s="95"/>
      <c r="M15" s="6"/>
    </row>
    <row r="16" spans="1:13" ht="15">
      <c r="A16" s="41" t="s">
        <v>8</v>
      </c>
      <c r="B16" s="20">
        <v>64</v>
      </c>
      <c r="C16" s="16">
        <v>53</v>
      </c>
      <c r="D16" s="17">
        <v>25</v>
      </c>
      <c r="E16" s="29">
        <v>59</v>
      </c>
      <c r="F16" s="120">
        <v>63</v>
      </c>
      <c r="G16" s="28">
        <v>39</v>
      </c>
      <c r="H16" s="27">
        <v>37</v>
      </c>
      <c r="I16" s="26">
        <v>37</v>
      </c>
      <c r="J16" s="17">
        <f aca="true" t="shared" si="8" ref="J16:J33">I16-H16</f>
        <v>0</v>
      </c>
      <c r="K16" s="9">
        <f>SUM(F16:H16)/3</f>
        <v>46.333333333333336</v>
      </c>
      <c r="L16" s="101">
        <f>I16-K16</f>
        <v>-9.333333333333336</v>
      </c>
      <c r="M16" s="6"/>
    </row>
    <row r="17" spans="1:13" ht="15">
      <c r="A17" s="41" t="s">
        <v>9</v>
      </c>
      <c r="B17" s="21">
        <v>26</v>
      </c>
      <c r="C17" s="20">
        <v>54</v>
      </c>
      <c r="D17" s="16">
        <v>20</v>
      </c>
      <c r="E17" s="17">
        <v>32</v>
      </c>
      <c r="F17" s="29">
        <v>49</v>
      </c>
      <c r="G17" s="120">
        <v>48</v>
      </c>
      <c r="H17" s="28">
        <v>40</v>
      </c>
      <c r="I17" s="27">
        <v>35</v>
      </c>
      <c r="J17" s="17">
        <f t="shared" si="8"/>
        <v>-5</v>
      </c>
      <c r="K17" s="9">
        <f aca="true" t="shared" si="9" ref="K17:K33">SUM(F17:H17)/3</f>
        <v>45.666666666666664</v>
      </c>
      <c r="L17" s="101">
        <f aca="true" t="shared" si="10" ref="L17:L33">I17-K17</f>
        <v>-10.666666666666664</v>
      </c>
      <c r="M17" s="6"/>
    </row>
    <row r="18" spans="1:13" ht="15">
      <c r="A18" s="41" t="s">
        <v>10</v>
      </c>
      <c r="B18" s="22">
        <v>32</v>
      </c>
      <c r="C18" s="21">
        <v>37</v>
      </c>
      <c r="D18" s="20">
        <v>15</v>
      </c>
      <c r="E18" s="16">
        <v>16</v>
      </c>
      <c r="F18" s="17">
        <v>17</v>
      </c>
      <c r="G18" s="29">
        <v>34</v>
      </c>
      <c r="H18" s="120">
        <v>40</v>
      </c>
      <c r="I18" s="28">
        <v>69</v>
      </c>
      <c r="J18" s="48">
        <f t="shared" si="8"/>
        <v>29</v>
      </c>
      <c r="K18" s="9">
        <f t="shared" si="9"/>
        <v>30.333333333333332</v>
      </c>
      <c r="L18" s="100">
        <f t="shared" si="10"/>
        <v>38.66666666666667</v>
      </c>
      <c r="M18" s="6"/>
    </row>
    <row r="19" spans="1:14" ht="15">
      <c r="A19" s="41" t="s">
        <v>11</v>
      </c>
      <c r="B19" s="23">
        <v>109</v>
      </c>
      <c r="C19" s="22">
        <v>106</v>
      </c>
      <c r="D19" s="21">
        <v>89</v>
      </c>
      <c r="E19" s="20">
        <v>73</v>
      </c>
      <c r="F19" s="16">
        <v>46</v>
      </c>
      <c r="G19" s="17">
        <v>19</v>
      </c>
      <c r="H19" s="29">
        <v>36</v>
      </c>
      <c r="I19" s="120">
        <v>39</v>
      </c>
      <c r="J19" s="48">
        <f t="shared" si="8"/>
        <v>3</v>
      </c>
      <c r="K19" s="9">
        <f t="shared" si="9"/>
        <v>33.666666666666664</v>
      </c>
      <c r="L19" s="100">
        <f t="shared" si="10"/>
        <v>5.333333333333336</v>
      </c>
      <c r="M19" s="6"/>
      <c r="N19" s="24"/>
    </row>
    <row r="20" spans="1:13" ht="15">
      <c r="A20" s="41" t="s">
        <v>12</v>
      </c>
      <c r="B20" s="25">
        <v>43</v>
      </c>
      <c r="C20" s="23">
        <v>137</v>
      </c>
      <c r="D20" s="22">
        <v>77</v>
      </c>
      <c r="E20" s="21">
        <v>80</v>
      </c>
      <c r="F20" s="20">
        <v>76</v>
      </c>
      <c r="G20" s="16">
        <v>32</v>
      </c>
      <c r="H20" s="17">
        <v>40</v>
      </c>
      <c r="I20" s="29">
        <v>45</v>
      </c>
      <c r="J20" s="48">
        <f t="shared" si="8"/>
        <v>5</v>
      </c>
      <c r="K20" s="9">
        <f t="shared" si="9"/>
        <v>49.333333333333336</v>
      </c>
      <c r="L20" s="101">
        <f t="shared" si="10"/>
        <v>-4.333333333333336</v>
      </c>
      <c r="M20" s="6"/>
    </row>
    <row r="21" spans="1:13" ht="15">
      <c r="A21" s="41" t="s">
        <v>13</v>
      </c>
      <c r="B21" s="26">
        <v>144</v>
      </c>
      <c r="C21" s="25">
        <v>72</v>
      </c>
      <c r="D21" s="23">
        <v>244</v>
      </c>
      <c r="E21" s="22">
        <v>220</v>
      </c>
      <c r="F21" s="21">
        <v>210</v>
      </c>
      <c r="G21" s="20">
        <v>104</v>
      </c>
      <c r="H21" s="16">
        <v>250</v>
      </c>
      <c r="I21" s="17">
        <v>163</v>
      </c>
      <c r="J21" s="17">
        <f t="shared" si="8"/>
        <v>-87</v>
      </c>
      <c r="K21" s="9">
        <f t="shared" si="9"/>
        <v>188</v>
      </c>
      <c r="L21" s="101">
        <f t="shared" si="10"/>
        <v>-25</v>
      </c>
      <c r="M21" s="6"/>
    </row>
    <row r="22" spans="1:13" ht="15">
      <c r="A22" s="41" t="s">
        <v>14</v>
      </c>
      <c r="B22" s="27">
        <v>107</v>
      </c>
      <c r="C22" s="26">
        <v>147</v>
      </c>
      <c r="D22" s="25">
        <v>69</v>
      </c>
      <c r="E22" s="23">
        <v>209</v>
      </c>
      <c r="F22" s="22">
        <v>103</v>
      </c>
      <c r="G22" s="21">
        <v>217</v>
      </c>
      <c r="H22" s="20">
        <v>226</v>
      </c>
      <c r="I22" s="16">
        <v>135</v>
      </c>
      <c r="J22" s="17">
        <f t="shared" si="8"/>
        <v>-91</v>
      </c>
      <c r="K22" s="9">
        <f t="shared" si="9"/>
        <v>182</v>
      </c>
      <c r="L22" s="101">
        <f t="shared" si="10"/>
        <v>-47</v>
      </c>
      <c r="M22" s="6"/>
    </row>
    <row r="23" spans="1:13" ht="15">
      <c r="A23" s="41" t="s">
        <v>15</v>
      </c>
      <c r="B23" s="28">
        <v>121</v>
      </c>
      <c r="C23" s="27">
        <v>93</v>
      </c>
      <c r="D23" s="26">
        <v>237</v>
      </c>
      <c r="E23" s="25">
        <v>143</v>
      </c>
      <c r="F23" s="23">
        <v>234</v>
      </c>
      <c r="G23" s="22">
        <v>183</v>
      </c>
      <c r="H23" s="21">
        <v>200</v>
      </c>
      <c r="I23" s="20">
        <v>112</v>
      </c>
      <c r="J23" s="17">
        <f t="shared" si="8"/>
        <v>-88</v>
      </c>
      <c r="K23" s="9">
        <f t="shared" si="9"/>
        <v>205.66666666666666</v>
      </c>
      <c r="L23" s="101">
        <f t="shared" si="10"/>
        <v>-93.66666666666666</v>
      </c>
      <c r="M23" s="6"/>
    </row>
    <row r="24" spans="1:13" ht="15">
      <c r="A24" s="41" t="s">
        <v>16</v>
      </c>
      <c r="B24" s="19">
        <v>205</v>
      </c>
      <c r="C24" s="28">
        <v>220</v>
      </c>
      <c r="D24" s="27">
        <v>222</v>
      </c>
      <c r="E24" s="26">
        <v>246</v>
      </c>
      <c r="F24" s="25">
        <v>162</v>
      </c>
      <c r="G24" s="23">
        <v>368</v>
      </c>
      <c r="H24" s="22">
        <v>282</v>
      </c>
      <c r="I24" s="21">
        <v>189</v>
      </c>
      <c r="J24" s="17">
        <f t="shared" si="8"/>
        <v>-93</v>
      </c>
      <c r="K24" s="9">
        <f t="shared" si="9"/>
        <v>270.6666666666667</v>
      </c>
      <c r="L24" s="101">
        <f t="shared" si="10"/>
        <v>-81.66666666666669</v>
      </c>
      <c r="M24" s="6"/>
    </row>
    <row r="25" spans="1:13" ht="15">
      <c r="A25" s="41" t="s">
        <v>17</v>
      </c>
      <c r="B25" s="29">
        <v>225</v>
      </c>
      <c r="C25" s="19">
        <v>179</v>
      </c>
      <c r="D25" s="28">
        <v>168</v>
      </c>
      <c r="E25" s="27">
        <v>223</v>
      </c>
      <c r="F25" s="26">
        <v>171</v>
      </c>
      <c r="G25" s="25">
        <v>212</v>
      </c>
      <c r="H25" s="23">
        <v>219</v>
      </c>
      <c r="I25" s="22">
        <v>130</v>
      </c>
      <c r="J25" s="17">
        <f t="shared" si="8"/>
        <v>-89</v>
      </c>
      <c r="K25" s="9">
        <f t="shared" si="9"/>
        <v>200.66666666666666</v>
      </c>
      <c r="L25" s="101">
        <f t="shared" si="10"/>
        <v>-70.66666666666666</v>
      </c>
      <c r="M25" s="6"/>
    </row>
    <row r="26" spans="1:13" ht="15">
      <c r="A26" s="41" t="s">
        <v>18</v>
      </c>
      <c r="B26" s="30">
        <v>161</v>
      </c>
      <c r="C26" s="29">
        <v>219</v>
      </c>
      <c r="D26" s="19">
        <v>180</v>
      </c>
      <c r="E26" s="28">
        <v>215</v>
      </c>
      <c r="F26" s="27">
        <v>124</v>
      </c>
      <c r="G26" s="26">
        <v>164</v>
      </c>
      <c r="H26" s="25">
        <v>123</v>
      </c>
      <c r="I26" s="23">
        <v>83</v>
      </c>
      <c r="J26" s="17">
        <f t="shared" si="8"/>
        <v>-40</v>
      </c>
      <c r="K26" s="9">
        <f t="shared" si="9"/>
        <v>137</v>
      </c>
      <c r="L26" s="101">
        <f t="shared" si="10"/>
        <v>-54</v>
      </c>
      <c r="M26" s="6"/>
    </row>
    <row r="27" spans="1:13" ht="15">
      <c r="A27" s="41" t="s">
        <v>19</v>
      </c>
      <c r="B27" s="11">
        <v>143</v>
      </c>
      <c r="C27" s="30">
        <v>156</v>
      </c>
      <c r="D27" s="29">
        <v>163</v>
      </c>
      <c r="E27" s="19">
        <v>121</v>
      </c>
      <c r="F27" s="28">
        <v>136</v>
      </c>
      <c r="G27" s="27">
        <v>123</v>
      </c>
      <c r="H27" s="26">
        <v>58</v>
      </c>
      <c r="I27" s="25">
        <v>35</v>
      </c>
      <c r="J27" s="17">
        <f t="shared" si="8"/>
        <v>-23</v>
      </c>
      <c r="K27" s="9">
        <f t="shared" si="9"/>
        <v>105.66666666666667</v>
      </c>
      <c r="L27" s="101">
        <f t="shared" si="10"/>
        <v>-70.66666666666667</v>
      </c>
      <c r="M27" s="6"/>
    </row>
    <row r="28" spans="1:13" ht="15">
      <c r="A28" s="96" t="s">
        <v>53</v>
      </c>
      <c r="B28" s="8">
        <v>0</v>
      </c>
      <c r="C28" s="8">
        <v>7</v>
      </c>
      <c r="D28" s="8">
        <v>5</v>
      </c>
      <c r="E28" s="8">
        <v>2</v>
      </c>
      <c r="F28" s="8">
        <v>8</v>
      </c>
      <c r="G28" s="8">
        <v>2</v>
      </c>
      <c r="H28" s="8">
        <v>6</v>
      </c>
      <c r="I28" s="8">
        <v>5</v>
      </c>
      <c r="J28" s="17">
        <f t="shared" si="8"/>
        <v>-1</v>
      </c>
      <c r="K28" s="9">
        <f t="shared" si="9"/>
        <v>5.333333333333333</v>
      </c>
      <c r="L28" s="101">
        <f t="shared" si="10"/>
        <v>-0.33333333333333304</v>
      </c>
      <c r="M28" s="6"/>
    </row>
    <row r="29" spans="1:13" ht="15">
      <c r="A29" s="41" t="s">
        <v>29</v>
      </c>
      <c r="B29" s="14">
        <v>18</v>
      </c>
      <c r="C29" s="14">
        <v>18</v>
      </c>
      <c r="D29" s="14">
        <v>25</v>
      </c>
      <c r="E29" s="14">
        <v>0</v>
      </c>
      <c r="F29" s="14">
        <v>24</v>
      </c>
      <c r="G29" s="14">
        <v>6</v>
      </c>
      <c r="H29" s="14">
        <v>7</v>
      </c>
      <c r="I29" s="14">
        <v>2</v>
      </c>
      <c r="J29" s="17">
        <f t="shared" si="8"/>
        <v>-5</v>
      </c>
      <c r="K29" s="9">
        <f t="shared" si="9"/>
        <v>12.333333333333334</v>
      </c>
      <c r="L29" s="101">
        <f t="shared" si="10"/>
        <v>-10.333333333333334</v>
      </c>
      <c r="M29" s="6"/>
    </row>
    <row r="30" spans="1:13" ht="15">
      <c r="A30" s="41" t="s">
        <v>30</v>
      </c>
      <c r="B30" s="14">
        <v>133</v>
      </c>
      <c r="C30" s="14">
        <v>69</v>
      </c>
      <c r="D30" s="14">
        <v>27</v>
      </c>
      <c r="E30" s="14">
        <v>40</v>
      </c>
      <c r="F30" s="14">
        <v>45</v>
      </c>
      <c r="G30" s="14">
        <v>20</v>
      </c>
      <c r="H30" s="14">
        <v>8</v>
      </c>
      <c r="I30" s="14">
        <v>56</v>
      </c>
      <c r="J30" s="48">
        <f t="shared" si="8"/>
        <v>48</v>
      </c>
      <c r="K30" s="9">
        <f t="shared" si="9"/>
        <v>24.333333333333332</v>
      </c>
      <c r="L30" s="100">
        <f t="shared" si="10"/>
        <v>31.666666666666668</v>
      </c>
      <c r="M30" s="6"/>
    </row>
    <row r="31" spans="1:13" ht="15">
      <c r="A31" s="41" t="s">
        <v>36</v>
      </c>
      <c r="B31" s="14">
        <v>100</v>
      </c>
      <c r="C31" s="14">
        <v>44</v>
      </c>
      <c r="D31" s="14">
        <v>51</v>
      </c>
      <c r="E31" s="14">
        <v>55</v>
      </c>
      <c r="F31" s="14">
        <v>22</v>
      </c>
      <c r="G31" s="14">
        <v>7</v>
      </c>
      <c r="H31" s="14">
        <v>46</v>
      </c>
      <c r="I31" s="14">
        <v>29</v>
      </c>
      <c r="J31" s="17">
        <f t="shared" si="8"/>
        <v>-17</v>
      </c>
      <c r="K31" s="9">
        <f t="shared" si="9"/>
        <v>25</v>
      </c>
      <c r="L31" s="100">
        <f t="shared" si="10"/>
        <v>4</v>
      </c>
      <c r="M31" s="6"/>
    </row>
    <row r="32" spans="1:15" ht="15">
      <c r="A32" s="41" t="s">
        <v>32</v>
      </c>
      <c r="B32" s="14">
        <v>86</v>
      </c>
      <c r="C32" s="14">
        <v>89</v>
      </c>
      <c r="D32" s="14">
        <v>47</v>
      </c>
      <c r="E32" s="14">
        <v>28</v>
      </c>
      <c r="F32" s="14">
        <v>32</v>
      </c>
      <c r="G32" s="14">
        <v>17</v>
      </c>
      <c r="H32" s="14">
        <v>58</v>
      </c>
      <c r="I32" s="14">
        <v>76</v>
      </c>
      <c r="J32" s="48">
        <f t="shared" si="8"/>
        <v>18</v>
      </c>
      <c r="K32" s="9">
        <f t="shared" si="9"/>
        <v>35.666666666666664</v>
      </c>
      <c r="L32" s="100">
        <f t="shared" si="10"/>
        <v>40.333333333333336</v>
      </c>
      <c r="M32" s="6"/>
      <c r="O32" s="80"/>
    </row>
    <row r="33" spans="1:12" ht="15.75" thickBot="1">
      <c r="A33" s="97" t="s">
        <v>33</v>
      </c>
      <c r="B33" s="98">
        <v>97</v>
      </c>
      <c r="C33" s="98">
        <v>48</v>
      </c>
      <c r="D33" s="98">
        <v>27</v>
      </c>
      <c r="E33" s="43">
        <v>24</v>
      </c>
      <c r="F33" s="43">
        <v>18</v>
      </c>
      <c r="G33" s="43">
        <v>27</v>
      </c>
      <c r="H33" s="43">
        <v>22</v>
      </c>
      <c r="I33" s="121">
        <v>16</v>
      </c>
      <c r="J33" s="17">
        <f t="shared" si="8"/>
        <v>-6</v>
      </c>
      <c r="K33" s="9">
        <f t="shared" si="9"/>
        <v>22.333333333333332</v>
      </c>
      <c r="L33" s="101">
        <f t="shared" si="10"/>
        <v>-6.333333333333332</v>
      </c>
    </row>
    <row r="34" spans="7:11" ht="15">
      <c r="G34" s="6"/>
      <c r="H34" s="6"/>
      <c r="I34" s="6"/>
      <c r="J34" s="6"/>
      <c r="K34" s="6"/>
    </row>
  </sheetData>
  <sheetProtection/>
  <mergeCells count="2">
    <mergeCell ref="A1:L3"/>
    <mergeCell ref="A12:L13"/>
  </mergeCells>
  <printOptions gridLines="1" headings="1"/>
  <pageMargins left="0.7" right="0.7" top="0.75" bottom="0.75" header="0.3" footer="0.3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3.421875" style="0" bestFit="1" customWidth="1"/>
    <col min="2" max="6" width="12.57421875" style="0" bestFit="1" customWidth="1"/>
    <col min="7" max="8" width="12.57421875" style="0" customWidth="1"/>
    <col min="9" max="9" width="9.28125" style="0" customWidth="1"/>
    <col min="10" max="10" width="9.421875" style="0" bestFit="1" customWidth="1"/>
    <col min="11" max="11" width="8.140625" style="0" bestFit="1" customWidth="1"/>
  </cols>
  <sheetData>
    <row r="1" spans="1:12" ht="15" customHeight="1">
      <c r="A1" s="127" t="s">
        <v>23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6"/>
    </row>
    <row r="2" spans="1:12" ht="15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6"/>
    </row>
    <row r="3" spans="1:12" ht="15" customHeight="1" thickBo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6"/>
    </row>
    <row r="4" spans="1:12" ht="52.5">
      <c r="A4" s="84" t="s">
        <v>0</v>
      </c>
      <c r="B4" s="89" t="s">
        <v>1</v>
      </c>
      <c r="C4" s="89" t="s">
        <v>24</v>
      </c>
      <c r="D4" s="89" t="s">
        <v>26</v>
      </c>
      <c r="E4" s="89" t="s">
        <v>37</v>
      </c>
      <c r="F4" s="89" t="s">
        <v>49</v>
      </c>
      <c r="G4" s="89" t="s">
        <v>54</v>
      </c>
      <c r="H4" s="89" t="s">
        <v>61</v>
      </c>
      <c r="I4" s="90" t="s">
        <v>25</v>
      </c>
      <c r="J4" s="91" t="s">
        <v>42</v>
      </c>
      <c r="K4" s="91" t="s">
        <v>43</v>
      </c>
      <c r="L4" s="6"/>
    </row>
    <row r="5" spans="1:12" ht="20.25">
      <c r="A5" s="113" t="s">
        <v>60</v>
      </c>
      <c r="B5" s="89"/>
      <c r="C5" s="89"/>
      <c r="D5" s="89"/>
      <c r="E5" s="89"/>
      <c r="F5" s="91">
        <v>90</v>
      </c>
      <c r="G5" s="91">
        <v>57</v>
      </c>
      <c r="H5" s="91">
        <v>96</v>
      </c>
      <c r="I5" s="48">
        <f>H5-G5</f>
        <v>39</v>
      </c>
      <c r="J5" s="91"/>
      <c r="K5" s="91"/>
      <c r="L5" s="6"/>
    </row>
    <row r="6" spans="1:12" ht="15">
      <c r="A6" s="7" t="s">
        <v>2</v>
      </c>
      <c r="B6" s="8">
        <f aca="true" t="shared" si="0" ref="B6:H6">SUM(B16:B18)</f>
        <v>153</v>
      </c>
      <c r="C6" s="8">
        <f t="shared" si="0"/>
        <v>184</v>
      </c>
      <c r="D6" s="8">
        <f t="shared" si="0"/>
        <v>109</v>
      </c>
      <c r="E6" s="8">
        <f t="shared" si="0"/>
        <v>160</v>
      </c>
      <c r="F6" s="8">
        <f t="shared" si="0"/>
        <v>247</v>
      </c>
      <c r="G6" s="8">
        <f t="shared" si="0"/>
        <v>180</v>
      </c>
      <c r="H6" s="8">
        <f t="shared" si="0"/>
        <v>161</v>
      </c>
      <c r="I6" s="17">
        <f aca="true" t="shared" si="1" ref="I6:I11">H6-G6</f>
        <v>-19</v>
      </c>
      <c r="J6" s="9">
        <f aca="true" t="shared" si="2" ref="J6:J11">SUM(E6:G6)/3</f>
        <v>195.66666666666666</v>
      </c>
      <c r="K6" s="102">
        <f aca="true" t="shared" si="3" ref="K6:K11">H6-J6</f>
        <v>-34.66666666666666</v>
      </c>
      <c r="L6" s="6"/>
    </row>
    <row r="7" spans="1:12" ht="15">
      <c r="A7" s="7" t="s">
        <v>3</v>
      </c>
      <c r="B7" s="8">
        <f aca="true" t="shared" si="4" ref="B7:H7">SUM(B19:B20)</f>
        <v>239</v>
      </c>
      <c r="C7" s="8">
        <f t="shared" si="4"/>
        <v>360</v>
      </c>
      <c r="D7" s="8">
        <f t="shared" si="4"/>
        <v>234</v>
      </c>
      <c r="E7" s="8">
        <f t="shared" si="4"/>
        <v>218</v>
      </c>
      <c r="F7" s="8">
        <f t="shared" si="4"/>
        <v>186</v>
      </c>
      <c r="G7" s="8">
        <f t="shared" si="4"/>
        <v>107</v>
      </c>
      <c r="H7" s="8">
        <f t="shared" si="4"/>
        <v>105</v>
      </c>
      <c r="I7" s="17">
        <f t="shared" si="1"/>
        <v>-2</v>
      </c>
      <c r="J7" s="9">
        <f t="shared" si="2"/>
        <v>170.33333333333334</v>
      </c>
      <c r="K7" s="102">
        <f t="shared" si="3"/>
        <v>-65.33333333333334</v>
      </c>
      <c r="L7" s="6"/>
    </row>
    <row r="8" spans="1:12" ht="15">
      <c r="A8" s="7" t="s">
        <v>4</v>
      </c>
      <c r="B8" s="8">
        <f aca="true" t="shared" si="5" ref="B8:H8">SUM(B21:B23)</f>
        <v>510</v>
      </c>
      <c r="C8" s="8">
        <f t="shared" si="5"/>
        <v>415</v>
      </c>
      <c r="D8" s="8">
        <f t="shared" si="5"/>
        <v>707</v>
      </c>
      <c r="E8" s="8">
        <f t="shared" si="5"/>
        <v>796</v>
      </c>
      <c r="F8" s="8">
        <f t="shared" si="5"/>
        <v>751</v>
      </c>
      <c r="G8" s="8">
        <f t="shared" si="5"/>
        <v>706</v>
      </c>
      <c r="H8" s="8">
        <f t="shared" si="5"/>
        <v>872</v>
      </c>
      <c r="I8" s="48">
        <f t="shared" si="1"/>
        <v>166</v>
      </c>
      <c r="J8" s="9">
        <f t="shared" si="2"/>
        <v>751</v>
      </c>
      <c r="K8" s="99">
        <f t="shared" si="3"/>
        <v>121</v>
      </c>
      <c r="L8" s="6"/>
    </row>
    <row r="9" spans="1:12" ht="15">
      <c r="A9" s="7" t="s">
        <v>5</v>
      </c>
      <c r="B9" s="8">
        <f aca="true" t="shared" si="6" ref="B9:H9">SUM(B24:B27)</f>
        <v>936</v>
      </c>
      <c r="C9" s="8">
        <f t="shared" si="6"/>
        <v>1077</v>
      </c>
      <c r="D9" s="8">
        <f t="shared" si="6"/>
        <v>937</v>
      </c>
      <c r="E9" s="8">
        <f t="shared" si="6"/>
        <v>1005</v>
      </c>
      <c r="F9" s="8">
        <f t="shared" si="6"/>
        <v>747</v>
      </c>
      <c r="G9" s="8">
        <f t="shared" si="6"/>
        <v>1137</v>
      </c>
      <c r="H9" s="8">
        <f t="shared" si="6"/>
        <v>872</v>
      </c>
      <c r="I9" s="17">
        <f t="shared" si="1"/>
        <v>-265</v>
      </c>
      <c r="J9" s="9">
        <f t="shared" si="2"/>
        <v>963</v>
      </c>
      <c r="K9" s="102">
        <f t="shared" si="3"/>
        <v>-91</v>
      </c>
      <c r="L9" s="6"/>
    </row>
    <row r="10" spans="1:12" ht="15">
      <c r="A10" s="7" t="s">
        <v>27</v>
      </c>
      <c r="B10" s="8">
        <f aca="true" t="shared" si="7" ref="B10:H10">SUM(B28:B32)</f>
        <v>501</v>
      </c>
      <c r="C10" s="8">
        <f t="shared" si="7"/>
        <v>346</v>
      </c>
      <c r="D10" s="8">
        <f t="shared" si="7"/>
        <v>214</v>
      </c>
      <c r="E10" s="8">
        <f t="shared" si="7"/>
        <v>196</v>
      </c>
      <c r="F10" s="8">
        <f t="shared" si="7"/>
        <v>161</v>
      </c>
      <c r="G10" s="8">
        <f t="shared" si="7"/>
        <v>149</v>
      </c>
      <c r="H10" s="8">
        <f t="shared" si="7"/>
        <v>184</v>
      </c>
      <c r="I10" s="48">
        <f t="shared" si="1"/>
        <v>35</v>
      </c>
      <c r="J10" s="9">
        <f t="shared" si="2"/>
        <v>168.66666666666666</v>
      </c>
      <c r="K10" s="99">
        <f t="shared" si="3"/>
        <v>15.333333333333343</v>
      </c>
      <c r="L10" s="6"/>
    </row>
    <row r="11" spans="1:12" ht="21" thickBot="1">
      <c r="A11" s="82" t="s">
        <v>6</v>
      </c>
      <c r="B11" s="83">
        <f aca="true" t="shared" si="8" ref="B11:H11">SUM(B6:B10)</f>
        <v>2339</v>
      </c>
      <c r="C11" s="83">
        <f t="shared" si="8"/>
        <v>2382</v>
      </c>
      <c r="D11" s="83">
        <f t="shared" si="8"/>
        <v>2201</v>
      </c>
      <c r="E11" s="83">
        <f t="shared" si="8"/>
        <v>2375</v>
      </c>
      <c r="F11" s="83">
        <f t="shared" si="8"/>
        <v>2092</v>
      </c>
      <c r="G11" s="83">
        <f t="shared" si="8"/>
        <v>2279</v>
      </c>
      <c r="H11" s="83">
        <f t="shared" si="8"/>
        <v>2194</v>
      </c>
      <c r="I11" s="17">
        <f t="shared" si="1"/>
        <v>-85</v>
      </c>
      <c r="J11" s="9">
        <f t="shared" si="2"/>
        <v>2248.6666666666665</v>
      </c>
      <c r="K11" s="102">
        <f t="shared" si="3"/>
        <v>-54.666666666666515</v>
      </c>
      <c r="L11" s="6"/>
    </row>
    <row r="12" spans="1:12" ht="15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4"/>
      <c r="L12" s="6"/>
    </row>
    <row r="13" spans="1:12" ht="15.75" thickBo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7"/>
      <c r="L13" s="6"/>
    </row>
    <row r="14" spans="1:12" ht="20.25">
      <c r="A14" s="84" t="s">
        <v>7</v>
      </c>
      <c r="B14" s="85"/>
      <c r="C14" s="85"/>
      <c r="D14" s="85"/>
      <c r="E14" s="85"/>
      <c r="F14" s="85"/>
      <c r="G14" s="85"/>
      <c r="H14" s="85"/>
      <c r="I14" s="86"/>
      <c r="J14" s="87"/>
      <c r="K14" s="88"/>
      <c r="L14" s="6"/>
    </row>
    <row r="15" spans="1:12" ht="15">
      <c r="A15" s="113" t="s">
        <v>56</v>
      </c>
      <c r="B15" s="85"/>
      <c r="C15" s="85"/>
      <c r="D15" s="85"/>
      <c r="E15" s="85"/>
      <c r="F15" s="28">
        <v>90</v>
      </c>
      <c r="G15" s="27">
        <v>57</v>
      </c>
      <c r="H15" s="26">
        <v>96</v>
      </c>
      <c r="I15" s="48">
        <f>H15-G15</f>
        <v>39</v>
      </c>
      <c r="J15" s="87"/>
      <c r="K15" s="88"/>
      <c r="L15" s="6"/>
    </row>
    <row r="16" spans="1:12" ht="15">
      <c r="A16" s="15" t="s">
        <v>8</v>
      </c>
      <c r="B16" s="20">
        <v>79</v>
      </c>
      <c r="C16" s="16">
        <v>69</v>
      </c>
      <c r="D16" s="17">
        <v>37</v>
      </c>
      <c r="E16" s="29">
        <v>80</v>
      </c>
      <c r="F16" s="19">
        <v>123</v>
      </c>
      <c r="G16" s="28">
        <v>65</v>
      </c>
      <c r="H16" s="27">
        <v>44</v>
      </c>
      <c r="I16" s="17">
        <f aca="true" t="shared" si="9" ref="I16:I32">H16-G16</f>
        <v>-21</v>
      </c>
      <c r="J16" s="9">
        <f>SUM(E16:G16)/3</f>
        <v>89.33333333333333</v>
      </c>
      <c r="K16" s="108">
        <f>H16-J16</f>
        <v>-45.33333333333333</v>
      </c>
      <c r="L16" s="6"/>
    </row>
    <row r="17" spans="1:12" ht="15">
      <c r="A17" s="15" t="s">
        <v>9</v>
      </c>
      <c r="B17" s="21">
        <v>34</v>
      </c>
      <c r="C17" s="20">
        <v>70</v>
      </c>
      <c r="D17" s="16">
        <v>42</v>
      </c>
      <c r="E17" s="17">
        <v>50</v>
      </c>
      <c r="F17" s="29">
        <v>97</v>
      </c>
      <c r="G17" s="19">
        <v>65</v>
      </c>
      <c r="H17" s="28">
        <v>50</v>
      </c>
      <c r="I17" s="17">
        <f t="shared" si="9"/>
        <v>-15</v>
      </c>
      <c r="J17" s="9">
        <f aca="true" t="shared" si="10" ref="J17:J32">SUM(E17:G17)/3</f>
        <v>70.66666666666667</v>
      </c>
      <c r="K17" s="108">
        <f aca="true" t="shared" si="11" ref="K17:K32">H17-J17</f>
        <v>-20.66666666666667</v>
      </c>
      <c r="L17" s="6"/>
    </row>
    <row r="18" spans="1:12" ht="15">
      <c r="A18" s="15" t="s">
        <v>10</v>
      </c>
      <c r="B18" s="22">
        <v>40</v>
      </c>
      <c r="C18" s="21">
        <v>45</v>
      </c>
      <c r="D18" s="20">
        <v>30</v>
      </c>
      <c r="E18" s="16">
        <v>30</v>
      </c>
      <c r="F18" s="17">
        <v>27</v>
      </c>
      <c r="G18" s="29">
        <v>50</v>
      </c>
      <c r="H18" s="19">
        <v>67</v>
      </c>
      <c r="I18" s="48">
        <f t="shared" si="9"/>
        <v>17</v>
      </c>
      <c r="J18" s="9">
        <f t="shared" si="10"/>
        <v>35.666666666666664</v>
      </c>
      <c r="K18" s="107">
        <f t="shared" si="11"/>
        <v>31.333333333333336</v>
      </c>
      <c r="L18" s="6"/>
    </row>
    <row r="19" spans="1:13" ht="15">
      <c r="A19" s="15" t="s">
        <v>11</v>
      </c>
      <c r="B19" s="23">
        <v>148</v>
      </c>
      <c r="C19" s="22">
        <v>161</v>
      </c>
      <c r="D19" s="21">
        <v>126</v>
      </c>
      <c r="E19" s="20">
        <v>94</v>
      </c>
      <c r="F19" s="16">
        <v>76</v>
      </c>
      <c r="G19" s="17">
        <v>35</v>
      </c>
      <c r="H19" s="29">
        <v>54</v>
      </c>
      <c r="I19" s="48">
        <f t="shared" si="9"/>
        <v>19</v>
      </c>
      <c r="J19" s="9">
        <f t="shared" si="10"/>
        <v>68.33333333333333</v>
      </c>
      <c r="K19" s="108">
        <f t="shared" si="11"/>
        <v>-14.333333333333329</v>
      </c>
      <c r="L19" s="6"/>
      <c r="M19" s="24"/>
    </row>
    <row r="20" spans="1:12" ht="15">
      <c r="A20" s="15" t="s">
        <v>12</v>
      </c>
      <c r="B20" s="25">
        <v>91</v>
      </c>
      <c r="C20" s="23">
        <v>199</v>
      </c>
      <c r="D20" s="22">
        <v>108</v>
      </c>
      <c r="E20" s="21">
        <v>124</v>
      </c>
      <c r="F20" s="20">
        <v>110</v>
      </c>
      <c r="G20" s="16">
        <v>72</v>
      </c>
      <c r="H20" s="17">
        <v>51</v>
      </c>
      <c r="I20" s="17">
        <f t="shared" si="9"/>
        <v>-21</v>
      </c>
      <c r="J20" s="9">
        <f t="shared" si="10"/>
        <v>102</v>
      </c>
      <c r="K20" s="108">
        <f t="shared" si="11"/>
        <v>-51</v>
      </c>
      <c r="L20" s="6"/>
    </row>
    <row r="21" spans="1:12" ht="15">
      <c r="A21" s="15" t="s">
        <v>13</v>
      </c>
      <c r="B21" s="26">
        <v>192</v>
      </c>
      <c r="C21" s="25">
        <v>87</v>
      </c>
      <c r="D21" s="23">
        <v>309</v>
      </c>
      <c r="E21" s="22">
        <v>293</v>
      </c>
      <c r="F21" s="21">
        <v>303</v>
      </c>
      <c r="G21" s="20">
        <v>160</v>
      </c>
      <c r="H21" s="16">
        <v>326</v>
      </c>
      <c r="I21" s="48">
        <f t="shared" si="9"/>
        <v>166</v>
      </c>
      <c r="J21" s="9">
        <f t="shared" si="10"/>
        <v>252</v>
      </c>
      <c r="K21" s="107">
        <f t="shared" si="11"/>
        <v>74</v>
      </c>
      <c r="L21" s="6"/>
    </row>
    <row r="22" spans="1:12" ht="15">
      <c r="A22" s="15" t="s">
        <v>14</v>
      </c>
      <c r="B22" s="27">
        <v>151</v>
      </c>
      <c r="C22" s="26">
        <v>186</v>
      </c>
      <c r="D22" s="25">
        <v>90</v>
      </c>
      <c r="E22" s="23">
        <v>291</v>
      </c>
      <c r="F22" s="22">
        <v>130</v>
      </c>
      <c r="G22" s="21">
        <v>306</v>
      </c>
      <c r="H22" s="20">
        <v>280</v>
      </c>
      <c r="I22" s="17">
        <f t="shared" si="9"/>
        <v>-26</v>
      </c>
      <c r="J22" s="9">
        <f t="shared" si="10"/>
        <v>242.33333333333334</v>
      </c>
      <c r="K22" s="107">
        <f t="shared" si="11"/>
        <v>37.66666666666666</v>
      </c>
      <c r="L22" s="6"/>
    </row>
    <row r="23" spans="1:12" ht="15">
      <c r="A23" s="15" t="s">
        <v>15</v>
      </c>
      <c r="B23" s="28">
        <v>167</v>
      </c>
      <c r="C23" s="27">
        <v>142</v>
      </c>
      <c r="D23" s="26">
        <v>308</v>
      </c>
      <c r="E23" s="25">
        <v>212</v>
      </c>
      <c r="F23" s="23">
        <v>318</v>
      </c>
      <c r="G23" s="22">
        <v>240</v>
      </c>
      <c r="H23" s="21">
        <v>266</v>
      </c>
      <c r="I23" s="48">
        <f t="shared" si="9"/>
        <v>26</v>
      </c>
      <c r="J23" s="9">
        <f t="shared" si="10"/>
        <v>256.6666666666667</v>
      </c>
      <c r="K23" s="107">
        <f t="shared" si="11"/>
        <v>9.333333333333314</v>
      </c>
      <c r="L23" s="6"/>
    </row>
    <row r="24" spans="1:12" ht="15">
      <c r="A24" s="15" t="s">
        <v>16</v>
      </c>
      <c r="B24" s="19">
        <v>279</v>
      </c>
      <c r="C24" s="28">
        <v>324</v>
      </c>
      <c r="D24" s="27">
        <v>284</v>
      </c>
      <c r="E24" s="26">
        <v>306</v>
      </c>
      <c r="F24" s="25">
        <v>218</v>
      </c>
      <c r="G24" s="23">
        <v>496</v>
      </c>
      <c r="H24" s="22">
        <v>375</v>
      </c>
      <c r="I24" s="17">
        <f t="shared" si="9"/>
        <v>-121</v>
      </c>
      <c r="J24" s="9">
        <f t="shared" si="10"/>
        <v>340</v>
      </c>
      <c r="K24" s="107">
        <f t="shared" si="11"/>
        <v>35</v>
      </c>
      <c r="L24" s="6"/>
    </row>
    <row r="25" spans="1:12" ht="15">
      <c r="A25" s="15" t="s">
        <v>17</v>
      </c>
      <c r="B25" s="29">
        <v>270</v>
      </c>
      <c r="C25" s="19">
        <v>250</v>
      </c>
      <c r="D25" s="28">
        <v>230</v>
      </c>
      <c r="E25" s="27">
        <v>291</v>
      </c>
      <c r="F25" s="26">
        <v>220</v>
      </c>
      <c r="G25" s="25">
        <v>274</v>
      </c>
      <c r="H25" s="23">
        <v>264</v>
      </c>
      <c r="I25" s="17">
        <f t="shared" si="9"/>
        <v>-10</v>
      </c>
      <c r="J25" s="9">
        <f t="shared" si="10"/>
        <v>261.6666666666667</v>
      </c>
      <c r="K25" s="107">
        <f t="shared" si="11"/>
        <v>2.3333333333333144</v>
      </c>
      <c r="L25" s="6"/>
    </row>
    <row r="26" spans="1:12" ht="15">
      <c r="A26" s="15" t="s">
        <v>18</v>
      </c>
      <c r="B26" s="30">
        <v>211</v>
      </c>
      <c r="C26" s="29">
        <v>294</v>
      </c>
      <c r="D26" s="19">
        <v>238</v>
      </c>
      <c r="E26" s="28">
        <v>264</v>
      </c>
      <c r="F26" s="27">
        <v>156</v>
      </c>
      <c r="G26" s="26">
        <v>223</v>
      </c>
      <c r="H26" s="25">
        <v>151</v>
      </c>
      <c r="I26" s="17">
        <f t="shared" si="9"/>
        <v>-72</v>
      </c>
      <c r="J26" s="9">
        <f t="shared" si="10"/>
        <v>214.33333333333334</v>
      </c>
      <c r="K26" s="108">
        <f t="shared" si="11"/>
        <v>-63.33333333333334</v>
      </c>
      <c r="L26" s="6"/>
    </row>
    <row r="27" spans="1:12" ht="15">
      <c r="A27" s="15" t="s">
        <v>19</v>
      </c>
      <c r="B27" s="11">
        <v>176</v>
      </c>
      <c r="C27" s="30">
        <v>209</v>
      </c>
      <c r="D27" s="29">
        <v>185</v>
      </c>
      <c r="E27" s="19">
        <v>144</v>
      </c>
      <c r="F27" s="28">
        <v>153</v>
      </c>
      <c r="G27" s="27">
        <v>144</v>
      </c>
      <c r="H27" s="26">
        <v>82</v>
      </c>
      <c r="I27" s="17">
        <f t="shared" si="9"/>
        <v>-62</v>
      </c>
      <c r="J27" s="9">
        <f t="shared" si="10"/>
        <v>147</v>
      </c>
      <c r="K27" s="108">
        <f t="shared" si="11"/>
        <v>-65</v>
      </c>
      <c r="L27" s="6"/>
    </row>
    <row r="28" spans="1:12" ht="15">
      <c r="A28" s="15" t="s">
        <v>44</v>
      </c>
      <c r="B28" s="14">
        <v>20</v>
      </c>
      <c r="C28" s="14">
        <v>39</v>
      </c>
      <c r="D28" s="14">
        <v>34</v>
      </c>
      <c r="E28" s="14">
        <v>17</v>
      </c>
      <c r="F28" s="14">
        <v>25</v>
      </c>
      <c r="G28" s="14">
        <v>12</v>
      </c>
      <c r="H28" s="115">
        <v>15</v>
      </c>
      <c r="I28" s="48">
        <f t="shared" si="9"/>
        <v>3</v>
      </c>
      <c r="J28" s="9">
        <f t="shared" si="10"/>
        <v>18</v>
      </c>
      <c r="K28" s="108">
        <f t="shared" si="11"/>
        <v>-3</v>
      </c>
      <c r="L28" s="6"/>
    </row>
    <row r="29" spans="1:12" ht="15">
      <c r="A29" s="15" t="s">
        <v>45</v>
      </c>
      <c r="B29" s="14">
        <v>148</v>
      </c>
      <c r="C29" s="14">
        <v>90</v>
      </c>
      <c r="D29" s="14">
        <v>30</v>
      </c>
      <c r="E29" s="14">
        <v>58</v>
      </c>
      <c r="F29" s="14">
        <v>50</v>
      </c>
      <c r="G29" s="14">
        <v>34</v>
      </c>
      <c r="H29" s="115">
        <v>17</v>
      </c>
      <c r="I29" s="17">
        <f t="shared" si="9"/>
        <v>-17</v>
      </c>
      <c r="J29" s="9">
        <f t="shared" si="10"/>
        <v>47.333333333333336</v>
      </c>
      <c r="K29" s="108">
        <f t="shared" si="11"/>
        <v>-30.333333333333336</v>
      </c>
      <c r="L29" s="6"/>
    </row>
    <row r="30" spans="1:12" ht="15">
      <c r="A30" s="15" t="s">
        <v>46</v>
      </c>
      <c r="B30" s="14">
        <v>117</v>
      </c>
      <c r="C30" s="14">
        <v>55</v>
      </c>
      <c r="D30" s="14">
        <v>60</v>
      </c>
      <c r="E30" s="14">
        <v>68</v>
      </c>
      <c r="F30" s="14">
        <v>27</v>
      </c>
      <c r="G30" s="14">
        <v>24</v>
      </c>
      <c r="H30" s="115">
        <v>56</v>
      </c>
      <c r="I30" s="48">
        <f t="shared" si="9"/>
        <v>32</v>
      </c>
      <c r="J30" s="9">
        <f t="shared" si="10"/>
        <v>39.666666666666664</v>
      </c>
      <c r="K30" s="107">
        <f t="shared" si="11"/>
        <v>16.333333333333336</v>
      </c>
      <c r="L30" s="6"/>
    </row>
    <row r="31" spans="1:12" ht="15">
      <c r="A31" s="15" t="s">
        <v>47</v>
      </c>
      <c r="B31" s="14">
        <v>103</v>
      </c>
      <c r="C31" s="14">
        <v>103</v>
      </c>
      <c r="D31" s="14">
        <v>52</v>
      </c>
      <c r="E31" s="14">
        <v>29</v>
      </c>
      <c r="F31" s="14">
        <v>35</v>
      </c>
      <c r="G31" s="14">
        <v>31</v>
      </c>
      <c r="H31" s="115">
        <v>71</v>
      </c>
      <c r="I31" s="48">
        <f t="shared" si="9"/>
        <v>40</v>
      </c>
      <c r="J31" s="9">
        <f t="shared" si="10"/>
        <v>31.666666666666668</v>
      </c>
      <c r="K31" s="107">
        <f t="shared" si="11"/>
        <v>39.33333333333333</v>
      </c>
      <c r="L31" s="6"/>
    </row>
    <row r="32" spans="1:11" ht="15">
      <c r="A32" s="81" t="s">
        <v>48</v>
      </c>
      <c r="B32" s="5">
        <v>113</v>
      </c>
      <c r="C32" s="11">
        <v>59</v>
      </c>
      <c r="D32" s="11">
        <v>38</v>
      </c>
      <c r="E32" s="11">
        <v>24</v>
      </c>
      <c r="F32" s="11">
        <v>24</v>
      </c>
      <c r="G32" s="11">
        <v>48</v>
      </c>
      <c r="H32" s="109">
        <v>25</v>
      </c>
      <c r="I32" s="17">
        <f t="shared" si="9"/>
        <v>-23</v>
      </c>
      <c r="J32" s="9">
        <f t="shared" si="10"/>
        <v>32</v>
      </c>
      <c r="K32" s="108">
        <f t="shared" si="11"/>
        <v>-7</v>
      </c>
    </row>
  </sheetData>
  <sheetProtection/>
  <mergeCells count="2">
    <mergeCell ref="A1:K3"/>
    <mergeCell ref="A12:K13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jkilburn</dc:creator>
  <cp:keywords/>
  <dc:description/>
  <cp:lastModifiedBy>jkilburn</cp:lastModifiedBy>
  <cp:lastPrinted>2019-01-15T15:55:43Z</cp:lastPrinted>
  <dcterms:created xsi:type="dcterms:W3CDTF">2013-09-26T14:11:10Z</dcterms:created>
  <dcterms:modified xsi:type="dcterms:W3CDTF">2020-04-01T16:22:46Z</dcterms:modified>
  <cp:category/>
  <cp:version/>
  <cp:contentType/>
  <cp:contentStatus/>
</cp:coreProperties>
</file>