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ata\Bonding Potential\Henderson CSD\POS\Henderson 20\"/>
    </mc:Choice>
  </mc:AlternateContent>
  <xr:revisionPtr revIDLastSave="0" documentId="13_ncr:1_{AD215CC0-7768-4A42-B929-D9F03067DE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Sheet1!$A$1:$I$109</definedName>
    <definedName name="SPBookmark_fpWorkRelButExclML" localSheetId="0">Sheet1!#REF!</definedName>
  </definedNames>
  <calcPr calcId="18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1" l="1"/>
  <c r="F54" i="1"/>
  <c r="F53" i="1" l="1"/>
  <c r="F78" i="1" l="1"/>
  <c r="F109" i="1"/>
  <c r="L81" i="1" l="1"/>
</calcChain>
</file>

<file path=xl/sharedStrings.xml><?xml version="1.0" encoding="utf-8"?>
<sst xmlns="http://schemas.openxmlformats.org/spreadsheetml/2006/main" count="113" uniqueCount="90">
  <si>
    <t xml:space="preserve">BG1 PROJECT APPLICATION FORM (INITIAL) </t>
  </si>
  <si>
    <t>DISTRICT:</t>
  </si>
  <si>
    <t>BG NUMBER:</t>
  </si>
  <si>
    <t>Construction Delivery Method</t>
  </si>
  <si>
    <t>Procurement Standard</t>
  </si>
  <si>
    <t xml:space="preserve">Emergency </t>
  </si>
  <si>
    <t>Applicable Items</t>
  </si>
  <si>
    <t xml:space="preserve">New Building </t>
  </si>
  <si>
    <t>Addition</t>
  </si>
  <si>
    <t xml:space="preserve">Major Renovation </t>
  </si>
  <si>
    <t>GESC</t>
  </si>
  <si>
    <t>Roofing</t>
  </si>
  <si>
    <t>HVAC</t>
  </si>
  <si>
    <t xml:space="preserve">Life Safety / Security </t>
  </si>
  <si>
    <t>Minor Project</t>
  </si>
  <si>
    <t xml:space="preserve">New Relocatable Classroom </t>
  </si>
  <si>
    <t>Equipment / Furnishings Procurement</t>
  </si>
  <si>
    <t>Site</t>
  </si>
  <si>
    <t>DISTRICT FACILITY PLAN (DFP)</t>
  </si>
  <si>
    <t xml:space="preserve">  Compliance with 702 KAR 4:180 and 702 KAR 4:160</t>
  </si>
  <si>
    <t>DFP Approved Date</t>
  </si>
  <si>
    <t>DFP Priority</t>
  </si>
  <si>
    <t>Building Number:</t>
  </si>
  <si>
    <t xml:space="preserve">  Name: </t>
  </si>
  <si>
    <t xml:space="preserve">Scope </t>
  </si>
  <si>
    <t xml:space="preserve">Financial Plan </t>
  </si>
  <si>
    <t>Probable Costs</t>
  </si>
  <si>
    <t xml:space="preserve"> Proposed Plan to Finance Application </t>
  </si>
  <si>
    <t>Total Construction Cost</t>
  </si>
  <si>
    <t>Architect / Engineer Fee</t>
  </si>
  <si>
    <t>Construction Manager Fee</t>
  </si>
  <si>
    <t>Fiscal Agent Fee</t>
  </si>
  <si>
    <t xml:space="preserve">Equipment / Furnishings </t>
  </si>
  <si>
    <t>Equipment / Computers</t>
  </si>
  <si>
    <t>Technology Network System (KETS)</t>
  </si>
  <si>
    <t xml:space="preserve">Site Survey </t>
  </si>
  <si>
    <t>Geotechnical Investigations</t>
  </si>
  <si>
    <t xml:space="preserve">Commissioning </t>
  </si>
  <si>
    <t xml:space="preserve">Advertising </t>
  </si>
  <si>
    <t>Other Probable Costs</t>
  </si>
  <si>
    <t>Title</t>
  </si>
  <si>
    <t>Amount</t>
  </si>
  <si>
    <t>Bank &amp; Rating</t>
  </si>
  <si>
    <t>No Data</t>
  </si>
  <si>
    <t>Total Project Cost</t>
  </si>
  <si>
    <t>Bond Sale - SFCC</t>
  </si>
  <si>
    <t>Bond Requirement - SFCC</t>
  </si>
  <si>
    <t>Local FSPK Bond Sale</t>
  </si>
  <si>
    <t>Cash - SFCC Requirement</t>
  </si>
  <si>
    <t xml:space="preserve">Cash - Building Fund </t>
  </si>
  <si>
    <t>Cash - Capital Outlay</t>
  </si>
  <si>
    <t>Cash - General Fund</t>
  </si>
  <si>
    <t>KETS</t>
  </si>
  <si>
    <t>Federal Funds</t>
  </si>
  <si>
    <t>External Partner Agreement</t>
  </si>
  <si>
    <t xml:space="preserve">BG Number </t>
  </si>
  <si>
    <t xml:space="preserve">Fund Source </t>
  </si>
  <si>
    <t xml:space="preserve">Residual Funds Total </t>
  </si>
  <si>
    <t xml:space="preserve">Title </t>
  </si>
  <si>
    <t xml:space="preserve">Total Funds Available </t>
  </si>
  <si>
    <t>ADA Compliance</t>
  </si>
  <si>
    <t>Facility Name</t>
  </si>
  <si>
    <t>Bond Discount</t>
  </si>
  <si>
    <t xml:space="preserve">Site Acquisition </t>
  </si>
  <si>
    <t>Special Inspections</t>
  </si>
  <si>
    <t>Funds Available</t>
  </si>
  <si>
    <t>Local General Fund Bond Sale</t>
  </si>
  <si>
    <t>Cash - Investment Earnings</t>
  </si>
  <si>
    <t>City - County - KYTC Reimbursement</t>
  </si>
  <si>
    <t>Other Available Funds</t>
  </si>
  <si>
    <t>No data</t>
  </si>
  <si>
    <t xml:space="preserve">No Data </t>
  </si>
  <si>
    <t>Description of Scope</t>
  </si>
  <si>
    <t>Inventory</t>
  </si>
  <si>
    <t>Residual Funds</t>
  </si>
  <si>
    <t>NO</t>
  </si>
  <si>
    <t>YES</t>
  </si>
  <si>
    <t>Construction Contingency (5%)</t>
  </si>
  <si>
    <t xml:space="preserve">  Type:  </t>
  </si>
  <si>
    <t>Contingency</t>
  </si>
  <si>
    <t>Printing/ Ecomm</t>
  </si>
  <si>
    <t xml:space="preserve"> </t>
  </si>
  <si>
    <t>Henderson CSD</t>
  </si>
  <si>
    <t>19-068</t>
  </si>
  <si>
    <t>Construction Manager</t>
  </si>
  <si>
    <t>Model Procurement</t>
  </si>
  <si>
    <t>1b.1</t>
  </si>
  <si>
    <t>Jeffeson Elementary School (B10000756)</t>
  </si>
  <si>
    <t>New 400 student elementary school and associated site development</t>
  </si>
  <si>
    <t xml:space="preserve">Work Related to Project But Excluded from this BG1 Scope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</si>
</sst>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6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44" fontId="0" fillId="0" borderId="0" xfId="1" applyFont="1"/>
    <xf numFmtId="164" fontId="0" fillId="0" borderId="0" xfId="1" applyNumberFormat="1" applyFont="1"/>
    <xf numFmtId="0" fontId="6" fillId="0" borderId="0" xfId="0" applyFont="1"/>
    <xf numFmtId="0" fontId="7" fillId="0" borderId="0" xfId="0" applyFont="1"/>
    <xf numFmtId="0" fontId="0" fillId="0" borderId="0" xfId="0" quotePrefix="1"/>
    <xf numFmtId="0" fontId="4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44" fontId="0" fillId="0" borderId="0" xfId="0" applyNumberFormat="1"/>
    <xf numFmtId="17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Fill="1"/>
    <xf numFmtId="4" fontId="0" fillId="0" borderId="0" xfId="0" applyNumberFormat="1"/>
    <xf numFmtId="44" fontId="0" fillId="0" borderId="0" xfId="1" applyFont="1" applyFill="1"/>
    <xf numFmtId="8" fontId="0" fillId="0" borderId="0" xfId="0" applyNumberFormat="1" applyFill="1"/>
    <xf numFmtId="164" fontId="0" fillId="0" borderId="0" xfId="0" applyNumberFormat="1"/>
    <xf numFmtId="0" fontId="0" fillId="0" borderId="0" xfId="0" applyFont="1" applyAlignment="1">
      <alignment horizontal="left" vertical="top" wrapText="1"/>
    </xf>
    <xf numFmtId="166" fontId="0" fillId="0" borderId="0" xfId="0" quotePrefix="1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topLeftCell="A60" zoomScaleNormal="100" workbookViewId="0">
      <selection activeCell="H97" sqref="H97"/>
    </sheetView>
  </sheetViews>
  <sheetFormatPr defaultRowHeight="15" x14ac:dyDescent="0.25"/>
  <cols>
    <col min="5" max="5" width="9.85546875" customWidth="1"/>
    <col min="6" max="6" width="16.5703125" style="6" customWidth="1"/>
    <col min="8" max="8" width="12.7109375" bestFit="1" customWidth="1"/>
    <col min="12" max="12" width="15" bestFit="1" customWidth="1"/>
  </cols>
  <sheetData>
    <row r="1" spans="1:5" ht="18.75" x14ac:dyDescent="0.3">
      <c r="A1" s="3" t="s">
        <v>0</v>
      </c>
      <c r="B1" s="3"/>
      <c r="C1" s="3"/>
      <c r="D1" s="3"/>
    </row>
    <row r="2" spans="1:5" ht="18.75" x14ac:dyDescent="0.3">
      <c r="A2" s="3" t="s">
        <v>1</v>
      </c>
      <c r="B2" s="3"/>
      <c r="C2" s="3" t="s">
        <v>82</v>
      </c>
      <c r="D2" s="3"/>
    </row>
    <row r="3" spans="1:5" ht="18.75" x14ac:dyDescent="0.3">
      <c r="A3" s="3" t="s">
        <v>2</v>
      </c>
      <c r="B3" s="3"/>
      <c r="C3" s="11" t="s">
        <v>83</v>
      </c>
      <c r="D3" s="3"/>
    </row>
    <row r="6" spans="1:5" x14ac:dyDescent="0.25">
      <c r="A6" s="1" t="s">
        <v>3</v>
      </c>
      <c r="E6" t="s">
        <v>84</v>
      </c>
    </row>
    <row r="8" spans="1:5" x14ac:dyDescent="0.25">
      <c r="A8" s="1" t="s">
        <v>4</v>
      </c>
      <c r="E8" t="s">
        <v>85</v>
      </c>
    </row>
    <row r="10" spans="1:5" x14ac:dyDescent="0.25">
      <c r="A10" s="1" t="s">
        <v>5</v>
      </c>
      <c r="E10" t="s">
        <v>75</v>
      </c>
    </row>
    <row r="12" spans="1:5" ht="18.75" x14ac:dyDescent="0.3">
      <c r="A12" s="8" t="s">
        <v>72</v>
      </c>
    </row>
    <row r="13" spans="1:5" ht="8.25" customHeight="1" x14ac:dyDescent="0.25"/>
    <row r="14" spans="1:5" ht="21" x14ac:dyDescent="0.35">
      <c r="A14" s="4" t="s">
        <v>6</v>
      </c>
    </row>
    <row r="16" spans="1:5" x14ac:dyDescent="0.25">
      <c r="A16" t="s">
        <v>7</v>
      </c>
      <c r="E16" t="s">
        <v>76</v>
      </c>
    </row>
    <row r="17" spans="1:5" x14ac:dyDescent="0.25">
      <c r="A17" t="s">
        <v>8</v>
      </c>
      <c r="E17" t="s">
        <v>75</v>
      </c>
    </row>
    <row r="18" spans="1:5" x14ac:dyDescent="0.25">
      <c r="A18" t="s">
        <v>9</v>
      </c>
      <c r="E18" t="s">
        <v>75</v>
      </c>
    </row>
    <row r="19" spans="1:5" x14ac:dyDescent="0.25">
      <c r="A19" t="s">
        <v>10</v>
      </c>
      <c r="E19" t="s">
        <v>75</v>
      </c>
    </row>
    <row r="20" spans="1:5" x14ac:dyDescent="0.25">
      <c r="A20" t="s">
        <v>11</v>
      </c>
      <c r="E20" t="s">
        <v>75</v>
      </c>
    </row>
    <row r="21" spans="1:5" x14ac:dyDescent="0.25">
      <c r="A21" t="s">
        <v>12</v>
      </c>
      <c r="E21" t="s">
        <v>75</v>
      </c>
    </row>
    <row r="22" spans="1:5" x14ac:dyDescent="0.25">
      <c r="A22" t="s">
        <v>60</v>
      </c>
      <c r="E22" t="s">
        <v>75</v>
      </c>
    </row>
    <row r="23" spans="1:5" x14ac:dyDescent="0.25">
      <c r="A23" t="s">
        <v>13</v>
      </c>
      <c r="E23" t="s">
        <v>75</v>
      </c>
    </row>
    <row r="24" spans="1:5" x14ac:dyDescent="0.25">
      <c r="A24" t="s">
        <v>14</v>
      </c>
      <c r="E24" t="s">
        <v>75</v>
      </c>
    </row>
    <row r="25" spans="1:5" x14ac:dyDescent="0.25">
      <c r="A25" t="s">
        <v>15</v>
      </c>
      <c r="E25" t="s">
        <v>75</v>
      </c>
    </row>
    <row r="26" spans="1:5" x14ac:dyDescent="0.25">
      <c r="A26" t="s">
        <v>16</v>
      </c>
      <c r="E26" t="s">
        <v>75</v>
      </c>
    </row>
    <row r="27" spans="1:5" x14ac:dyDescent="0.25">
      <c r="A27" t="s">
        <v>17</v>
      </c>
      <c r="E27" t="s">
        <v>75</v>
      </c>
    </row>
    <row r="29" spans="1:5" ht="15.75" x14ac:dyDescent="0.25">
      <c r="A29" s="2" t="s">
        <v>18</v>
      </c>
    </row>
    <row r="30" spans="1:5" x14ac:dyDescent="0.25">
      <c r="A30" t="s">
        <v>19</v>
      </c>
    </row>
    <row r="32" spans="1:5" x14ac:dyDescent="0.25">
      <c r="A32" t="s">
        <v>20</v>
      </c>
      <c r="C32" s="14" t="s">
        <v>81</v>
      </c>
      <c r="E32" s="22">
        <v>43069</v>
      </c>
    </row>
    <row r="33" spans="1:8" x14ac:dyDescent="0.25">
      <c r="A33" t="s">
        <v>21</v>
      </c>
      <c r="C33" s="15" t="s">
        <v>81</v>
      </c>
      <c r="E33" t="s">
        <v>86</v>
      </c>
    </row>
    <row r="35" spans="1:8" ht="21" x14ac:dyDescent="0.35">
      <c r="A35" s="4" t="s">
        <v>73</v>
      </c>
    </row>
    <row r="37" spans="1:8" x14ac:dyDescent="0.25">
      <c r="A37" t="s">
        <v>61</v>
      </c>
      <c r="C37" t="s">
        <v>81</v>
      </c>
      <c r="E37" t="s">
        <v>87</v>
      </c>
    </row>
    <row r="38" spans="1:8" x14ac:dyDescent="0.25">
      <c r="C38" s="10"/>
    </row>
    <row r="39" spans="1:8" x14ac:dyDescent="0.25">
      <c r="A39" t="s">
        <v>22</v>
      </c>
      <c r="C39" s="12"/>
    </row>
    <row r="40" spans="1:8" x14ac:dyDescent="0.25">
      <c r="A40" t="s">
        <v>23</v>
      </c>
      <c r="C40" t="s">
        <v>81</v>
      </c>
    </row>
    <row r="41" spans="1:8" x14ac:dyDescent="0.25">
      <c r="A41" t="s">
        <v>78</v>
      </c>
      <c r="C41" t="s">
        <v>81</v>
      </c>
    </row>
    <row r="43" spans="1:8" ht="21" x14ac:dyDescent="0.35">
      <c r="A43" s="4" t="s">
        <v>24</v>
      </c>
    </row>
    <row r="44" spans="1:8" s="5" customFormat="1" ht="15" customHeight="1" x14ac:dyDescent="0.25">
      <c r="A44" s="5" t="s">
        <v>88</v>
      </c>
      <c r="F44" s="6"/>
    </row>
    <row r="45" spans="1:8" s="5" customFormat="1" ht="15" customHeight="1" x14ac:dyDescent="0.25">
      <c r="A45" s="5" t="s">
        <v>81</v>
      </c>
      <c r="B45" s="21" t="s">
        <v>81</v>
      </c>
      <c r="C45" s="21"/>
      <c r="D45" s="21"/>
      <c r="E45" s="21"/>
      <c r="F45" s="21"/>
      <c r="G45" s="21"/>
      <c r="H45" s="21"/>
    </row>
    <row r="46" spans="1:8" s="5" customFormat="1" ht="15" customHeight="1" x14ac:dyDescent="0.25">
      <c r="B46" s="21"/>
      <c r="C46" s="21"/>
      <c r="D46" s="21"/>
      <c r="E46" s="21"/>
      <c r="F46" s="21"/>
      <c r="G46" s="21"/>
      <c r="H46" s="21"/>
    </row>
    <row r="47" spans="1:8" s="5" customFormat="1" ht="15" customHeight="1" x14ac:dyDescent="0.25">
      <c r="A47" s="5" t="s">
        <v>89</v>
      </c>
      <c r="F47" s="6"/>
    </row>
    <row r="48" spans="1:8" ht="15" customHeight="1" x14ac:dyDescent="0.35">
      <c r="A48" s="4"/>
    </row>
    <row r="49" spans="1:10" ht="21" customHeight="1" x14ac:dyDescent="0.35">
      <c r="A49" s="9" t="s">
        <v>25</v>
      </c>
    </row>
    <row r="50" spans="1:10" ht="21" x14ac:dyDescent="0.35">
      <c r="A50" s="4" t="s">
        <v>26</v>
      </c>
    </row>
    <row r="51" spans="1:10" x14ac:dyDescent="0.25">
      <c r="A51" t="s">
        <v>27</v>
      </c>
    </row>
    <row r="52" spans="1:10" ht="9" customHeight="1" x14ac:dyDescent="0.25"/>
    <row r="53" spans="1:10" x14ac:dyDescent="0.25">
      <c r="A53" t="s">
        <v>28</v>
      </c>
      <c r="F53" s="7">
        <f>17891661-9965-13500-37565-30465+87461+19489.4+80000</f>
        <v>17987116.399999999</v>
      </c>
    </row>
    <row r="54" spans="1:10" x14ac:dyDescent="0.25">
      <c r="A54" t="s">
        <v>77</v>
      </c>
      <c r="F54" s="7">
        <f>F53*0.05</f>
        <v>899355.82</v>
      </c>
    </row>
    <row r="55" spans="1:10" x14ac:dyDescent="0.25">
      <c r="A55" t="s">
        <v>29</v>
      </c>
      <c r="F55" s="7">
        <v>975095.52</v>
      </c>
    </row>
    <row r="56" spans="1:10" x14ac:dyDescent="0.25">
      <c r="A56" t="s">
        <v>30</v>
      </c>
      <c r="F56" s="7">
        <v>565637.39</v>
      </c>
    </row>
    <row r="57" spans="1:10" x14ac:dyDescent="0.25">
      <c r="A57" t="s">
        <v>31</v>
      </c>
      <c r="F57" s="16">
        <v>101660</v>
      </c>
    </row>
    <row r="58" spans="1:10" x14ac:dyDescent="0.25">
      <c r="A58" t="s">
        <v>62</v>
      </c>
      <c r="F58" s="16">
        <v>443300</v>
      </c>
    </row>
    <row r="59" spans="1:10" x14ac:dyDescent="0.25">
      <c r="A59" t="s">
        <v>32</v>
      </c>
      <c r="F59" s="16">
        <v>450000</v>
      </c>
    </row>
    <row r="60" spans="1:10" x14ac:dyDescent="0.25">
      <c r="A60" t="s">
        <v>33</v>
      </c>
      <c r="F60" s="16">
        <v>500000</v>
      </c>
    </row>
    <row r="61" spans="1:10" x14ac:dyDescent="0.25">
      <c r="A61" t="s">
        <v>34</v>
      </c>
      <c r="F61" s="16">
        <v>0</v>
      </c>
      <c r="J61" s="17"/>
    </row>
    <row r="62" spans="1:10" x14ac:dyDescent="0.25">
      <c r="A62" t="s">
        <v>63</v>
      </c>
      <c r="F62" s="7">
        <v>0</v>
      </c>
    </row>
    <row r="63" spans="1:10" x14ac:dyDescent="0.25">
      <c r="A63" t="s">
        <v>35</v>
      </c>
      <c r="F63" s="7">
        <v>4600</v>
      </c>
    </row>
    <row r="64" spans="1:10" x14ac:dyDescent="0.25">
      <c r="A64" t="s">
        <v>36</v>
      </c>
      <c r="F64" s="7">
        <v>28000</v>
      </c>
    </row>
    <row r="65" spans="1:12" x14ac:dyDescent="0.25">
      <c r="A65" t="s">
        <v>64</v>
      </c>
      <c r="F65" s="7">
        <v>115000</v>
      </c>
    </row>
    <row r="66" spans="1:12" x14ac:dyDescent="0.25">
      <c r="A66" t="s">
        <v>37</v>
      </c>
      <c r="F66" s="7">
        <v>31000</v>
      </c>
    </row>
    <row r="67" spans="1:12" x14ac:dyDescent="0.25">
      <c r="A67" t="s">
        <v>38</v>
      </c>
      <c r="F67" s="7">
        <v>0</v>
      </c>
    </row>
    <row r="68" spans="1:12" x14ac:dyDescent="0.25">
      <c r="A68" t="s">
        <v>80</v>
      </c>
      <c r="F68" s="7">
        <v>35000</v>
      </c>
    </row>
    <row r="69" spans="1:12" x14ac:dyDescent="0.25">
      <c r="F69" s="7"/>
    </row>
    <row r="70" spans="1:12" ht="21" x14ac:dyDescent="0.35">
      <c r="A70" s="9" t="s">
        <v>39</v>
      </c>
    </row>
    <row r="71" spans="1:12" ht="11.25" customHeight="1" x14ac:dyDescent="0.25"/>
    <row r="72" spans="1:12" ht="18.75" x14ac:dyDescent="0.3">
      <c r="A72" s="8" t="s">
        <v>40</v>
      </c>
      <c r="F72" s="6" t="s">
        <v>41</v>
      </c>
    </row>
    <row r="74" spans="1:12" x14ac:dyDescent="0.25">
      <c r="A74" t="s">
        <v>42</v>
      </c>
      <c r="F74" s="16">
        <v>28000</v>
      </c>
    </row>
    <row r="75" spans="1:12" x14ac:dyDescent="0.25">
      <c r="A75" t="s">
        <v>79</v>
      </c>
      <c r="F75" s="16">
        <v>1234.8699999999999</v>
      </c>
    </row>
    <row r="76" spans="1:12" x14ac:dyDescent="0.25">
      <c r="A76" t="s">
        <v>43</v>
      </c>
      <c r="F76" s="18"/>
    </row>
    <row r="78" spans="1:12" x14ac:dyDescent="0.25">
      <c r="A78" t="s">
        <v>44</v>
      </c>
      <c r="F78" s="7">
        <f>SUM(F53:F77)</f>
        <v>22165000</v>
      </c>
      <c r="H78" s="20" t="s">
        <v>81</v>
      </c>
      <c r="L78" s="6"/>
    </row>
    <row r="79" spans="1:12" x14ac:dyDescent="0.25">
      <c r="L79" s="6"/>
    </row>
    <row r="80" spans="1:12" ht="21" x14ac:dyDescent="0.35">
      <c r="A80" s="9" t="s">
        <v>65</v>
      </c>
    </row>
    <row r="81" spans="1:12" x14ac:dyDescent="0.25">
      <c r="L81" s="13">
        <f>SUM(L78:L80)</f>
        <v>0</v>
      </c>
    </row>
    <row r="82" spans="1:12" x14ac:dyDescent="0.25">
      <c r="A82" t="s">
        <v>45</v>
      </c>
      <c r="F82" s="16">
        <v>800000</v>
      </c>
    </row>
    <row r="83" spans="1:12" x14ac:dyDescent="0.25">
      <c r="A83" t="s">
        <v>46</v>
      </c>
      <c r="F83" s="16">
        <v>0</v>
      </c>
    </row>
    <row r="84" spans="1:12" x14ac:dyDescent="0.25">
      <c r="A84" t="s">
        <v>47</v>
      </c>
      <c r="F84" s="16">
        <f>22165000-800000</f>
        <v>21365000</v>
      </c>
    </row>
    <row r="85" spans="1:12" x14ac:dyDescent="0.25">
      <c r="A85" t="s">
        <v>66</v>
      </c>
      <c r="F85" s="16">
        <v>0</v>
      </c>
    </row>
    <row r="86" spans="1:12" x14ac:dyDescent="0.25">
      <c r="A86" t="s">
        <v>48</v>
      </c>
      <c r="F86" s="16">
        <v>0</v>
      </c>
    </row>
    <row r="87" spans="1:12" x14ac:dyDescent="0.25">
      <c r="A87" t="s">
        <v>49</v>
      </c>
      <c r="F87" s="16">
        <v>0</v>
      </c>
    </row>
    <row r="88" spans="1:12" x14ac:dyDescent="0.25">
      <c r="A88" t="s">
        <v>50</v>
      </c>
      <c r="F88" s="16">
        <v>0</v>
      </c>
    </row>
    <row r="89" spans="1:12" x14ac:dyDescent="0.25">
      <c r="A89" t="s">
        <v>67</v>
      </c>
      <c r="F89" s="16">
        <v>0</v>
      </c>
    </row>
    <row r="90" spans="1:12" x14ac:dyDescent="0.25">
      <c r="A90" t="s">
        <v>51</v>
      </c>
      <c r="F90" s="16">
        <v>0</v>
      </c>
    </row>
    <row r="91" spans="1:12" x14ac:dyDescent="0.25">
      <c r="A91" t="s">
        <v>68</v>
      </c>
      <c r="F91" s="16">
        <v>0</v>
      </c>
    </row>
    <row r="92" spans="1:12" x14ac:dyDescent="0.25">
      <c r="A92" t="s">
        <v>52</v>
      </c>
      <c r="F92" s="16">
        <v>0</v>
      </c>
    </row>
    <row r="93" spans="1:12" x14ac:dyDescent="0.25">
      <c r="A93" t="s">
        <v>53</v>
      </c>
      <c r="F93" s="16">
        <v>0</v>
      </c>
    </row>
    <row r="94" spans="1:12" x14ac:dyDescent="0.25">
      <c r="A94" t="s">
        <v>54</v>
      </c>
      <c r="F94" s="16">
        <v>0</v>
      </c>
    </row>
    <row r="96" spans="1:12" ht="21" x14ac:dyDescent="0.35">
      <c r="A96" s="9" t="s">
        <v>74</v>
      </c>
    </row>
    <row r="97" spans="1:6" ht="9" customHeight="1" x14ac:dyDescent="0.25"/>
    <row r="98" spans="1:6" x14ac:dyDescent="0.25">
      <c r="A98" t="s">
        <v>55</v>
      </c>
      <c r="C98" t="s">
        <v>56</v>
      </c>
      <c r="F98" t="s">
        <v>41</v>
      </c>
    </row>
    <row r="99" spans="1:6" x14ac:dyDescent="0.25">
      <c r="A99" t="s">
        <v>70</v>
      </c>
      <c r="C99" t="s">
        <v>71</v>
      </c>
    </row>
    <row r="101" spans="1:6" x14ac:dyDescent="0.25">
      <c r="D101" t="s">
        <v>57</v>
      </c>
      <c r="F101" s="19">
        <v>0</v>
      </c>
    </row>
    <row r="103" spans="1:6" ht="21" x14ac:dyDescent="0.35">
      <c r="A103" s="9" t="s">
        <v>69</v>
      </c>
    </row>
    <row r="105" spans="1:6" x14ac:dyDescent="0.25">
      <c r="A105" t="s">
        <v>58</v>
      </c>
      <c r="F105" s="6" t="s">
        <v>41</v>
      </c>
    </row>
    <row r="106" spans="1:6" x14ac:dyDescent="0.25">
      <c r="A106" t="s">
        <v>43</v>
      </c>
      <c r="F106" s="16">
        <v>0</v>
      </c>
    </row>
    <row r="107" spans="1:6" x14ac:dyDescent="0.25">
      <c r="A107" t="s">
        <v>43</v>
      </c>
      <c r="F107" s="16">
        <v>0</v>
      </c>
    </row>
    <row r="109" spans="1:6" ht="21" x14ac:dyDescent="0.35">
      <c r="A109" s="4" t="s">
        <v>59</v>
      </c>
      <c r="F109" s="7">
        <f>SUM(F82:F94)</f>
        <v>22165000</v>
      </c>
    </row>
    <row r="110" spans="1:6" x14ac:dyDescent="0.25">
      <c r="F110" s="7" t="s">
        <v>81</v>
      </c>
    </row>
  </sheetData>
  <mergeCells count="1">
    <mergeCell ref="B45:H46"/>
  </mergeCells>
  <pageMargins left="0.7" right="0.7" top="0.75" bottom="0.75" header="0.3" footer="0.3"/>
  <pageSetup scale="95" orientation="portrait" r:id="rId1"/>
  <headerFooter>
    <oddHeader>&amp;CPage &amp;P of &amp;N
&amp;"-,Bold"for SCB Use only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Gregory</dc:creator>
  <cp:lastModifiedBy>Dwight Salsbury</cp:lastModifiedBy>
  <cp:lastPrinted>2018-09-05T17:59:04Z</cp:lastPrinted>
  <dcterms:created xsi:type="dcterms:W3CDTF">2017-07-21T18:26:18Z</dcterms:created>
  <dcterms:modified xsi:type="dcterms:W3CDTF">2020-03-16T13:22:35Z</dcterms:modified>
</cp:coreProperties>
</file>