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1"/>
  </bookViews>
  <sheets>
    <sheet name="1st qtr" sheetId="1" r:id="rId1"/>
    <sheet name="2nd qtr" sheetId="2" r:id="rId2"/>
    <sheet name="3rd qtr" sheetId="3" r:id="rId3"/>
    <sheet name="4th qtr" sheetId="4" r:id="rId4"/>
  </sheets>
  <definedNames>
    <definedName name="_xlnm.Print_Area" localSheetId="0">'1st qtr'!$A$1:$P$34</definedName>
    <definedName name="_xlnm.Print_Area" localSheetId="1">'2nd qtr'!$A$1:$P$33</definedName>
    <definedName name="_xlnm.Print_Area" localSheetId="2">'3rd qtr'!$A$1:$O$25</definedName>
    <definedName name="_xlnm.Print_Area" localSheetId="3">'4th qtr'!$A$1:$P$25</definedName>
  </definedNames>
  <calcPr fullCalcOnLoad="1"/>
</workbook>
</file>

<file path=xl/sharedStrings.xml><?xml version="1.0" encoding="utf-8"?>
<sst xmlns="http://schemas.openxmlformats.org/spreadsheetml/2006/main" count="175" uniqueCount="67">
  <si>
    <t>2008-09</t>
  </si>
  <si>
    <t>2009-10</t>
  </si>
  <si>
    <t>LOPC</t>
  </si>
  <si>
    <t>school</t>
  </si>
  <si>
    <t>Franklin El</t>
  </si>
  <si>
    <t>Simpson El</t>
  </si>
  <si>
    <t>Lincoln EL</t>
  </si>
  <si>
    <t>FSMS</t>
  </si>
  <si>
    <t>FSHS</t>
  </si>
  <si>
    <t>K</t>
  </si>
  <si>
    <t>total</t>
  </si>
  <si>
    <t>1st grade</t>
  </si>
  <si>
    <t>2nd grade</t>
  </si>
  <si>
    <t>3rd grade</t>
  </si>
  <si>
    <t>4th grade</t>
  </si>
  <si>
    <t>6th grade</t>
  </si>
  <si>
    <t>5th grade</t>
  </si>
  <si>
    <t>7th grade</t>
  </si>
  <si>
    <t>8th grade</t>
  </si>
  <si>
    <t>9th grade</t>
  </si>
  <si>
    <t>10th grade</t>
  </si>
  <si>
    <t>11th grade</t>
  </si>
  <si>
    <t>12th grade</t>
  </si>
  <si>
    <t>Suspensions by event 1st quarter</t>
  </si>
  <si>
    <t>Suspensions by event through 2nd quarter</t>
  </si>
  <si>
    <t>Suspensions by event through 3rd quarter</t>
  </si>
  <si>
    <t>Suspensions by event through 4th quarter</t>
  </si>
  <si>
    <t>grade</t>
  </si>
  <si>
    <t>difference</t>
  </si>
  <si>
    <t>2010-11</t>
  </si>
  <si>
    <t>change</t>
  </si>
  <si>
    <t>CHANGE</t>
  </si>
  <si>
    <t>compared to previous yr</t>
  </si>
  <si>
    <t>2011-12</t>
  </si>
  <si>
    <t>Compared to previous year</t>
  </si>
  <si>
    <t>3 year avg</t>
  </si>
  <si>
    <t>3 YR AVG</t>
  </si>
  <si>
    <t>3 yr avg</t>
  </si>
  <si>
    <t>compared to 3 yr avg</t>
  </si>
  <si>
    <t>2012-13</t>
  </si>
  <si>
    <t>2013-14</t>
  </si>
  <si>
    <t>2014-15</t>
  </si>
  <si>
    <t>West Campus</t>
  </si>
  <si>
    <t>West 7th</t>
  </si>
  <si>
    <t xml:space="preserve">West 8th </t>
  </si>
  <si>
    <t xml:space="preserve">West 9th </t>
  </si>
  <si>
    <t>West 10th</t>
  </si>
  <si>
    <t>West 11th</t>
  </si>
  <si>
    <t>West 12th</t>
  </si>
  <si>
    <t>West 7</t>
  </si>
  <si>
    <t>West 8</t>
  </si>
  <si>
    <t>West 9</t>
  </si>
  <si>
    <t>West 10</t>
  </si>
  <si>
    <t>West 11</t>
  </si>
  <si>
    <t>West 12</t>
  </si>
  <si>
    <t>2015-16</t>
  </si>
  <si>
    <t>WC MS</t>
  </si>
  <si>
    <t>WC 9</t>
  </si>
  <si>
    <t>WC 10</t>
  </si>
  <si>
    <t>WC 11</t>
  </si>
  <si>
    <t>WC 12</t>
  </si>
  <si>
    <t>2016-17</t>
  </si>
  <si>
    <t>WC</t>
  </si>
  <si>
    <t>2017-18</t>
  </si>
  <si>
    <t>2018-19</t>
  </si>
  <si>
    <t>West 6</t>
  </si>
  <si>
    <t>2019-20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</si>
</sst>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4">
    <font>
      <sz val="10"/>
      <name val="Arial"/>
      <family val="0"/>
    </font>
    <font>
      <sz val="2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color indexed="4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9" borderId="11" xfId="0" applyFill="1" applyBorder="1" applyAlignment="1">
      <alignment/>
    </xf>
    <xf numFmtId="0" fontId="0" fillId="10" borderId="11" xfId="0" applyFill="1" applyBorder="1" applyAlignment="1">
      <alignment/>
    </xf>
    <xf numFmtId="0" fontId="0" fillId="11" borderId="11" xfId="0" applyFill="1" applyBorder="1" applyAlignment="1">
      <alignment/>
    </xf>
    <xf numFmtId="0" fontId="0" fillId="12" borderId="11" xfId="0" applyFill="1" applyBorder="1" applyAlignment="1">
      <alignment/>
    </xf>
    <xf numFmtId="0" fontId="0" fillId="1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11" xfId="0" applyFill="1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39" borderId="12" xfId="0" applyFill="1" applyBorder="1" applyAlignment="1">
      <alignment/>
    </xf>
    <xf numFmtId="0" fontId="0" fillId="0" borderId="16" xfId="0" applyFont="1" applyBorder="1" applyAlignment="1">
      <alignment/>
    </xf>
    <xf numFmtId="0" fontId="0" fillId="38" borderId="12" xfId="0" applyFill="1" applyBorder="1" applyAlignment="1">
      <alignment/>
    </xf>
    <xf numFmtId="0" fontId="0" fillId="40" borderId="11" xfId="0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41" borderId="11" xfId="0" applyFill="1" applyBorder="1" applyAlignment="1">
      <alignment/>
    </xf>
    <xf numFmtId="0" fontId="0" fillId="42" borderId="11" xfId="0" applyFill="1" applyBorder="1" applyAlignment="1">
      <alignment/>
    </xf>
    <xf numFmtId="0" fontId="0" fillId="15" borderId="11" xfId="0" applyFill="1" applyBorder="1" applyAlignment="1">
      <alignment/>
    </xf>
    <xf numFmtId="0" fontId="0" fillId="18" borderId="11" xfId="0" applyFill="1" applyBorder="1" applyAlignment="1">
      <alignment/>
    </xf>
    <xf numFmtId="0" fontId="0" fillId="17" borderId="11" xfId="0" applyFill="1" applyBorder="1" applyAlignment="1">
      <alignment/>
    </xf>
    <xf numFmtId="0" fontId="0" fillId="19" borderId="11" xfId="0" applyFill="1" applyBorder="1" applyAlignment="1">
      <alignment/>
    </xf>
    <xf numFmtId="0" fontId="0" fillId="14" borderId="11" xfId="0" applyFill="1" applyBorder="1" applyAlignment="1">
      <alignment/>
    </xf>
    <xf numFmtId="0" fontId="0" fillId="43" borderId="11" xfId="0" applyFill="1" applyBorder="1" applyAlignment="1">
      <alignment/>
    </xf>
    <xf numFmtId="0" fontId="0" fillId="44" borderId="11" xfId="0" applyFill="1" applyBorder="1" applyAlignment="1">
      <alignment/>
    </xf>
    <xf numFmtId="0" fontId="0" fillId="45" borderId="11" xfId="0" applyFill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46" borderId="11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12" borderId="11" xfId="0" applyFont="1" applyFill="1" applyBorder="1" applyAlignment="1">
      <alignment/>
    </xf>
    <xf numFmtId="0" fontId="0" fillId="11" borderId="11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9" borderId="11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47" borderId="11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46" borderId="17" xfId="0" applyFont="1" applyFill="1" applyBorder="1" applyAlignment="1">
      <alignment/>
    </xf>
    <xf numFmtId="0" fontId="0" fillId="44" borderId="17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48" borderId="11" xfId="0" applyFill="1" applyBorder="1" applyAlignment="1">
      <alignment/>
    </xf>
    <xf numFmtId="2" fontId="0" fillId="48" borderId="11" xfId="0" applyNumberFormat="1" applyFont="1" applyFill="1" applyBorder="1" applyAlignment="1">
      <alignment/>
    </xf>
    <xf numFmtId="2" fontId="0" fillId="48" borderId="18" xfId="0" applyNumberFormat="1" applyFill="1" applyBorder="1" applyAlignment="1">
      <alignment/>
    </xf>
    <xf numFmtId="2" fontId="0" fillId="40" borderId="18" xfId="0" applyNumberFormat="1" applyFill="1" applyBorder="1" applyAlignment="1">
      <alignment/>
    </xf>
    <xf numFmtId="2" fontId="0" fillId="40" borderId="11" xfId="0" applyNumberFormat="1" applyFill="1" applyBorder="1" applyAlignment="1">
      <alignment/>
    </xf>
    <xf numFmtId="2" fontId="0" fillId="48" borderId="11" xfId="0" applyNumberFormat="1" applyFill="1" applyBorder="1" applyAlignment="1">
      <alignment/>
    </xf>
    <xf numFmtId="0" fontId="0" fillId="49" borderId="0" xfId="0" applyFill="1" applyAlignment="1">
      <alignment/>
    </xf>
    <xf numFmtId="0" fontId="0" fillId="40" borderId="17" xfId="0" applyFill="1" applyBorder="1" applyAlignment="1">
      <alignment/>
    </xf>
    <xf numFmtId="2" fontId="0" fillId="40" borderId="17" xfId="0" applyNumberForma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5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4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51" borderId="11" xfId="0" applyFill="1" applyBorder="1" applyAlignment="1">
      <alignment/>
    </xf>
    <xf numFmtId="0" fontId="3" fillId="0" borderId="0" xfId="0" applyFont="1" applyBorder="1" applyAlignment="1">
      <alignment/>
    </xf>
    <xf numFmtId="0" fontId="0" fillId="48" borderId="17" xfId="0" applyFill="1" applyBorder="1" applyAlignment="1">
      <alignment/>
    </xf>
    <xf numFmtId="2" fontId="0" fillId="48" borderId="17" xfId="0" applyNumberFormat="1" applyFill="1" applyBorder="1" applyAlignment="1">
      <alignment/>
    </xf>
    <xf numFmtId="0" fontId="0" fillId="11" borderId="17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0" fillId="9" borderId="17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19" borderId="17" xfId="0" applyFont="1" applyFill="1" applyBorder="1" applyAlignment="1">
      <alignment/>
    </xf>
    <xf numFmtId="0" fontId="0" fillId="12" borderId="17" xfId="0" applyFont="1" applyFill="1" applyBorder="1" applyAlignment="1">
      <alignment/>
    </xf>
    <xf numFmtId="0" fontId="1" fillId="52" borderId="19" xfId="0" applyFont="1" applyFill="1" applyBorder="1" applyAlignment="1">
      <alignment horizontal="center"/>
    </xf>
    <xf numFmtId="0" fontId="1" fillId="52" borderId="20" xfId="0" applyFont="1" applyFill="1" applyBorder="1" applyAlignment="1">
      <alignment horizontal="center"/>
    </xf>
    <xf numFmtId="0" fontId="1" fillId="52" borderId="10" xfId="0" applyFont="1" applyFill="1" applyBorder="1" applyAlignment="1">
      <alignment horizontal="center"/>
    </xf>
    <xf numFmtId="0" fontId="1" fillId="52" borderId="0" xfId="0" applyFont="1" applyFill="1" applyBorder="1" applyAlignment="1">
      <alignment horizontal="center"/>
    </xf>
    <xf numFmtId="0" fontId="0" fillId="52" borderId="0" xfId="0" applyFill="1" applyAlignment="1">
      <alignment horizontal="center"/>
    </xf>
    <xf numFmtId="0" fontId="1" fillId="53" borderId="11" xfId="0" applyFont="1" applyFill="1" applyBorder="1" applyAlignment="1">
      <alignment horizontal="center"/>
    </xf>
    <xf numFmtId="0" fontId="6" fillId="53" borderId="11" xfId="0" applyFont="1" applyFill="1" applyBorder="1" applyAlignment="1">
      <alignment horizontal="center"/>
    </xf>
    <xf numFmtId="0" fontId="3" fillId="53" borderId="11" xfId="0" applyFont="1" applyFill="1" applyBorder="1" applyAlignment="1">
      <alignment horizontal="center"/>
    </xf>
    <xf numFmtId="0" fontId="0" fillId="54" borderId="21" xfId="0" applyFont="1" applyFill="1" applyBorder="1" applyAlignment="1">
      <alignment horizontal="center"/>
    </xf>
    <xf numFmtId="0" fontId="0" fillId="54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1">
      <selection activeCell="Q40" sqref="Q40"/>
    </sheetView>
  </sheetViews>
  <sheetFormatPr defaultColWidth="9.140625" defaultRowHeight="12.75"/>
  <cols>
    <col min="1" max="1" width="13.421875" style="0" customWidth="1"/>
    <col min="2" max="2" width="0.13671875" style="0" hidden="1" customWidth="1"/>
    <col min="3" max="3" width="12.57421875" style="0" hidden="1" customWidth="1"/>
    <col min="4" max="4" width="11.8515625" style="0" hidden="1" customWidth="1"/>
    <col min="5" max="6" width="12.57421875" style="0" bestFit="1" customWidth="1"/>
    <col min="7" max="13" width="12.57421875" style="83" customWidth="1"/>
    <col min="14" max="14" width="11.8515625" style="0" customWidth="1"/>
  </cols>
  <sheetData>
    <row r="1" spans="1:17" ht="12.75" customHeight="1">
      <c r="A1" s="102" t="s">
        <v>23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8"/>
    </row>
    <row r="2" spans="1:17" ht="12.7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8"/>
    </row>
    <row r="3" spans="1:17" ht="12.7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8"/>
    </row>
    <row r="4" spans="1:17" ht="27">
      <c r="A4" s="11" t="s">
        <v>3</v>
      </c>
      <c r="B4" s="11" t="s">
        <v>0</v>
      </c>
      <c r="C4" s="11" t="s">
        <v>1</v>
      </c>
      <c r="D4" s="31" t="s">
        <v>29</v>
      </c>
      <c r="E4" s="11" t="s">
        <v>33</v>
      </c>
      <c r="F4" s="11" t="s">
        <v>39</v>
      </c>
      <c r="G4" s="31" t="s">
        <v>40</v>
      </c>
      <c r="H4" s="31" t="s">
        <v>41</v>
      </c>
      <c r="I4" s="31" t="s">
        <v>55</v>
      </c>
      <c r="J4" s="31" t="s">
        <v>61</v>
      </c>
      <c r="K4" s="31" t="s">
        <v>63</v>
      </c>
      <c r="L4" s="31" t="s">
        <v>64</v>
      </c>
      <c r="M4" s="31" t="s">
        <v>66</v>
      </c>
      <c r="N4" s="47" t="s">
        <v>34</v>
      </c>
      <c r="O4" s="9" t="s">
        <v>35</v>
      </c>
      <c r="P4" s="9" t="s">
        <v>30</v>
      </c>
      <c r="Q4" s="1"/>
    </row>
    <row r="5" spans="1:17" ht="12.75">
      <c r="A5" s="4" t="s">
        <v>4</v>
      </c>
      <c r="B5" s="3">
        <f>SUM(B15)</f>
        <v>0</v>
      </c>
      <c r="C5" s="3">
        <v>0</v>
      </c>
      <c r="D5" s="3">
        <v>0</v>
      </c>
      <c r="E5" s="3">
        <v>0</v>
      </c>
      <c r="F5" s="3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29">
        <f>M5-L5</f>
        <v>0</v>
      </c>
      <c r="O5" s="86">
        <f>SUM(J5:L5)/3</f>
        <v>0</v>
      </c>
      <c r="P5" s="87">
        <f>M5-O5</f>
        <v>0</v>
      </c>
      <c r="Q5" s="1"/>
    </row>
    <row r="6" spans="1:17" ht="12.75">
      <c r="A6" s="4" t="s">
        <v>5</v>
      </c>
      <c r="B6" s="3">
        <f>SUM(B16:B18)</f>
        <v>0</v>
      </c>
      <c r="C6" s="3">
        <v>0</v>
      </c>
      <c r="D6" s="3">
        <v>0</v>
      </c>
      <c r="E6" s="3">
        <v>0</v>
      </c>
      <c r="F6" s="3">
        <v>1</v>
      </c>
      <c r="G6" s="5">
        <v>0</v>
      </c>
      <c r="H6" s="5">
        <v>0</v>
      </c>
      <c r="I6" s="5">
        <v>6</v>
      </c>
      <c r="J6" s="5">
        <v>0</v>
      </c>
      <c r="K6" s="5">
        <v>0</v>
      </c>
      <c r="L6" s="5">
        <f>SUM(L16:L18)</f>
        <v>4</v>
      </c>
      <c r="M6" s="5">
        <f>SUM(M16:M18)</f>
        <v>3</v>
      </c>
      <c r="N6" s="29">
        <f aca="true" t="shared" si="0" ref="N6:N11">M6-L6</f>
        <v>-1</v>
      </c>
      <c r="O6" s="86">
        <f aca="true" t="shared" si="1" ref="O6:O11">SUM(J6:L6)/3</f>
        <v>1.3333333333333333</v>
      </c>
      <c r="P6" s="72">
        <f aca="true" t="shared" si="2" ref="P6:P11">M6-O6</f>
        <v>1.6666666666666667</v>
      </c>
      <c r="Q6" s="1"/>
    </row>
    <row r="7" spans="1:17" ht="12.75">
      <c r="A7" s="4" t="s">
        <v>6</v>
      </c>
      <c r="B7" s="3">
        <f>SUM(B19:B20)</f>
        <v>0</v>
      </c>
      <c r="C7" s="3">
        <f>SUM(C19:C20)</f>
        <v>0</v>
      </c>
      <c r="D7" s="3">
        <v>0</v>
      </c>
      <c r="E7" s="3">
        <v>3</v>
      </c>
      <c r="F7" s="3">
        <v>0</v>
      </c>
      <c r="G7" s="5">
        <v>0</v>
      </c>
      <c r="H7" s="5">
        <v>0</v>
      </c>
      <c r="I7" s="5">
        <v>1</v>
      </c>
      <c r="J7" s="5">
        <v>1</v>
      </c>
      <c r="K7" s="5">
        <v>0</v>
      </c>
      <c r="L7" s="5">
        <f>SUM(L19:L20)</f>
        <v>4</v>
      </c>
      <c r="M7" s="5">
        <f>SUM(M19:M20)</f>
        <v>3</v>
      </c>
      <c r="N7" s="29">
        <f t="shared" si="0"/>
        <v>-1</v>
      </c>
      <c r="O7" s="86">
        <f t="shared" si="1"/>
        <v>1.6666666666666667</v>
      </c>
      <c r="P7" s="72">
        <f t="shared" si="2"/>
        <v>1.3333333333333333</v>
      </c>
      <c r="Q7" s="1"/>
    </row>
    <row r="8" spans="1:17" ht="12.75">
      <c r="A8" s="4" t="s">
        <v>7</v>
      </c>
      <c r="B8" s="3">
        <f>SUM(B21:B23)</f>
        <v>8</v>
      </c>
      <c r="C8" s="3">
        <f>SUM(C21:C23)</f>
        <v>15</v>
      </c>
      <c r="D8" s="3">
        <v>8</v>
      </c>
      <c r="E8" s="3">
        <v>6</v>
      </c>
      <c r="F8" s="3">
        <v>4</v>
      </c>
      <c r="G8" s="5">
        <f>SUM(G21:G23)</f>
        <v>12</v>
      </c>
      <c r="H8" s="5">
        <v>15</v>
      </c>
      <c r="I8" s="5">
        <f>SUM(I21:I23)</f>
        <v>17</v>
      </c>
      <c r="J8" s="5">
        <f>SUM(J21:J23)</f>
        <v>18</v>
      </c>
      <c r="K8" s="5">
        <f>SUM(K21:K23)</f>
        <v>10</v>
      </c>
      <c r="L8" s="5">
        <f>SUM(L21:L23)</f>
        <v>6</v>
      </c>
      <c r="M8" s="5">
        <f>SUM(M21:M23)</f>
        <v>11</v>
      </c>
      <c r="N8" s="71">
        <f t="shared" si="0"/>
        <v>5</v>
      </c>
      <c r="O8" s="86">
        <f t="shared" si="1"/>
        <v>11.333333333333334</v>
      </c>
      <c r="P8" s="87">
        <f t="shared" si="2"/>
        <v>-0.3333333333333339</v>
      </c>
      <c r="Q8" s="1"/>
    </row>
    <row r="9" spans="1:17" ht="12.75">
      <c r="A9" s="4" t="s">
        <v>8</v>
      </c>
      <c r="B9" s="3">
        <f>SUM(B24:B27)</f>
        <v>22</v>
      </c>
      <c r="C9" s="3">
        <f>SUM(C24:C27)</f>
        <v>14</v>
      </c>
      <c r="D9" s="3">
        <v>17</v>
      </c>
      <c r="E9" s="3">
        <v>19</v>
      </c>
      <c r="F9" s="3">
        <v>6</v>
      </c>
      <c r="G9" s="5">
        <f>SUM(G24:G27)</f>
        <v>9</v>
      </c>
      <c r="H9" s="5">
        <v>13</v>
      </c>
      <c r="I9" s="5">
        <f>SUM(I24:I27)</f>
        <v>12</v>
      </c>
      <c r="J9" s="5">
        <f>SUM(J24:J27)</f>
        <v>8</v>
      </c>
      <c r="K9" s="5">
        <f>SUM(K24:K27)</f>
        <v>15</v>
      </c>
      <c r="L9" s="5">
        <f>SUM(L24:L27)</f>
        <v>17</v>
      </c>
      <c r="M9" s="5">
        <f>SUM(M24:M27)</f>
        <v>12</v>
      </c>
      <c r="N9" s="29">
        <f t="shared" si="0"/>
        <v>-5</v>
      </c>
      <c r="O9" s="86">
        <f t="shared" si="1"/>
        <v>13.333333333333334</v>
      </c>
      <c r="P9" s="87">
        <f t="shared" si="2"/>
        <v>-1.333333333333334</v>
      </c>
      <c r="Q9" s="1"/>
    </row>
    <row r="10" spans="1:17" ht="12.75">
      <c r="A10" s="4" t="s">
        <v>42</v>
      </c>
      <c r="B10" s="3">
        <v>2</v>
      </c>
      <c r="C10" s="3">
        <f>SUM(C28:C31)</f>
        <v>0</v>
      </c>
      <c r="D10" s="3">
        <v>3</v>
      </c>
      <c r="E10" s="3">
        <v>8</v>
      </c>
      <c r="F10" s="3">
        <v>8</v>
      </c>
      <c r="G10" s="5">
        <v>8</v>
      </c>
      <c r="H10" s="5">
        <v>10</v>
      </c>
      <c r="I10" s="5">
        <v>4</v>
      </c>
      <c r="J10" s="5">
        <f>SUM(J30:J34)</f>
        <v>6</v>
      </c>
      <c r="K10" s="5">
        <f>SUM(K30:K34)</f>
        <v>10</v>
      </c>
      <c r="L10" s="5">
        <f>SUM(L30:L34)</f>
        <v>6</v>
      </c>
      <c r="M10" s="5">
        <f>SUM(M30:M34)</f>
        <v>3</v>
      </c>
      <c r="N10" s="29">
        <f t="shared" si="0"/>
        <v>-3</v>
      </c>
      <c r="O10" s="86">
        <f t="shared" si="1"/>
        <v>7.333333333333333</v>
      </c>
      <c r="P10" s="87">
        <f t="shared" si="2"/>
        <v>-4.333333333333333</v>
      </c>
      <c r="Q10" s="1"/>
    </row>
    <row r="11" spans="1:17" ht="20.25">
      <c r="A11" s="11" t="s">
        <v>10</v>
      </c>
      <c r="B11" s="44">
        <f aca="true" t="shared" si="3" ref="B11:M11">SUM(B5:B10)</f>
        <v>32</v>
      </c>
      <c r="C11" s="44">
        <f t="shared" si="3"/>
        <v>29</v>
      </c>
      <c r="D11" s="44">
        <f t="shared" si="3"/>
        <v>28</v>
      </c>
      <c r="E11" s="44">
        <f t="shared" si="3"/>
        <v>36</v>
      </c>
      <c r="F11" s="44">
        <f t="shared" si="3"/>
        <v>19</v>
      </c>
      <c r="G11" s="80">
        <f t="shared" si="3"/>
        <v>29</v>
      </c>
      <c r="H11" s="80">
        <f t="shared" si="3"/>
        <v>38</v>
      </c>
      <c r="I11" s="80">
        <f t="shared" si="3"/>
        <v>40</v>
      </c>
      <c r="J11" s="80">
        <f t="shared" si="3"/>
        <v>33</v>
      </c>
      <c r="K11" s="80">
        <f t="shared" si="3"/>
        <v>35</v>
      </c>
      <c r="L11" s="80">
        <f t="shared" si="3"/>
        <v>37</v>
      </c>
      <c r="M11" s="80">
        <f t="shared" si="3"/>
        <v>32</v>
      </c>
      <c r="N11" s="29">
        <f t="shared" si="0"/>
        <v>-5</v>
      </c>
      <c r="O11" s="86">
        <f t="shared" si="1"/>
        <v>35</v>
      </c>
      <c r="P11" s="87">
        <f t="shared" si="2"/>
        <v>-3</v>
      </c>
      <c r="Q11" s="1"/>
    </row>
    <row r="12" spans="1:17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8"/>
    </row>
    <row r="13" spans="1:17" ht="20.2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8"/>
    </row>
    <row r="14" spans="1:17" ht="27">
      <c r="A14" s="11" t="s">
        <v>27</v>
      </c>
      <c r="B14" s="3"/>
      <c r="C14" s="3"/>
      <c r="D14" s="3"/>
      <c r="E14" s="3"/>
      <c r="F14" s="3"/>
      <c r="G14" s="5"/>
      <c r="H14" s="5"/>
      <c r="I14" s="5"/>
      <c r="J14" s="5"/>
      <c r="K14" s="5"/>
      <c r="L14" s="5"/>
      <c r="M14" s="5"/>
      <c r="N14" s="47" t="s">
        <v>34</v>
      </c>
      <c r="O14" s="62" t="s">
        <v>35</v>
      </c>
      <c r="P14" s="9" t="s">
        <v>30</v>
      </c>
      <c r="Q14" s="8"/>
    </row>
    <row r="15" spans="1:17" ht="12.75">
      <c r="A15" s="6" t="s">
        <v>9</v>
      </c>
      <c r="B15" s="12">
        <v>0</v>
      </c>
      <c r="C15" s="29">
        <v>0</v>
      </c>
      <c r="D15" s="28">
        <v>0</v>
      </c>
      <c r="E15" s="21">
        <v>0</v>
      </c>
      <c r="F15" s="20">
        <v>0</v>
      </c>
      <c r="G15" s="19">
        <v>0</v>
      </c>
      <c r="H15" s="18">
        <v>0</v>
      </c>
      <c r="I15" s="17">
        <v>0</v>
      </c>
      <c r="J15" s="16">
        <v>0</v>
      </c>
      <c r="K15" s="15">
        <v>0</v>
      </c>
      <c r="L15" s="17">
        <v>0</v>
      </c>
      <c r="M15" s="14">
        <v>0</v>
      </c>
      <c r="N15" s="29">
        <f>M15-L15</f>
        <v>0</v>
      </c>
      <c r="O15" s="86">
        <f>SUM(J15:L15)/3</f>
        <v>0</v>
      </c>
      <c r="P15" s="74">
        <f>M15-O15</f>
        <v>0</v>
      </c>
      <c r="Q15" s="8"/>
    </row>
    <row r="16" spans="1:17" ht="12.75">
      <c r="A16" s="6" t="s">
        <v>11</v>
      </c>
      <c r="B16" s="13">
        <v>0</v>
      </c>
      <c r="C16" s="12">
        <v>0</v>
      </c>
      <c r="D16" s="29">
        <v>0</v>
      </c>
      <c r="E16" s="28">
        <v>0</v>
      </c>
      <c r="F16" s="21">
        <v>1</v>
      </c>
      <c r="G16" s="20">
        <v>0</v>
      </c>
      <c r="H16" s="19">
        <v>0</v>
      </c>
      <c r="I16" s="18">
        <v>1</v>
      </c>
      <c r="J16" s="17">
        <v>0</v>
      </c>
      <c r="K16" s="16">
        <v>0</v>
      </c>
      <c r="L16" s="15">
        <v>1</v>
      </c>
      <c r="M16" s="17">
        <v>0</v>
      </c>
      <c r="N16" s="29">
        <f aca="true" t="shared" si="4" ref="N16:N27">M16-L16</f>
        <v>-1</v>
      </c>
      <c r="O16" s="86">
        <f aca="true" t="shared" si="5" ref="O16:O27">SUM(J16:L16)/3</f>
        <v>0.3333333333333333</v>
      </c>
      <c r="P16" s="74">
        <f aca="true" t="shared" si="6" ref="P16:P27">M16-O16</f>
        <v>-0.3333333333333333</v>
      </c>
      <c r="Q16" s="8"/>
    </row>
    <row r="17" spans="1:17" ht="12.75">
      <c r="A17" s="6" t="s">
        <v>12</v>
      </c>
      <c r="B17" s="14">
        <v>0</v>
      </c>
      <c r="C17" s="13">
        <v>0</v>
      </c>
      <c r="D17" s="12">
        <v>0</v>
      </c>
      <c r="E17" s="29">
        <v>0</v>
      </c>
      <c r="F17" s="28">
        <v>0</v>
      </c>
      <c r="G17" s="21">
        <v>0</v>
      </c>
      <c r="H17" s="20">
        <v>0</v>
      </c>
      <c r="I17" s="19">
        <v>5</v>
      </c>
      <c r="J17" s="18">
        <v>0</v>
      </c>
      <c r="K17" s="17">
        <v>0</v>
      </c>
      <c r="L17" s="16">
        <v>3</v>
      </c>
      <c r="M17" s="15">
        <v>2</v>
      </c>
      <c r="N17" s="29">
        <f t="shared" si="4"/>
        <v>-1</v>
      </c>
      <c r="O17" s="86">
        <f t="shared" si="5"/>
        <v>1</v>
      </c>
      <c r="P17" s="73">
        <f t="shared" si="6"/>
        <v>1</v>
      </c>
      <c r="Q17" s="8"/>
    </row>
    <row r="18" spans="1:17" ht="12.75">
      <c r="A18" s="6" t="s">
        <v>13</v>
      </c>
      <c r="B18" s="15">
        <v>0</v>
      </c>
      <c r="C18" s="14">
        <v>0</v>
      </c>
      <c r="D18" s="13">
        <v>0</v>
      </c>
      <c r="E18" s="12">
        <v>0</v>
      </c>
      <c r="F18" s="29">
        <v>0</v>
      </c>
      <c r="G18" s="28">
        <v>0</v>
      </c>
      <c r="H18" s="21">
        <v>0</v>
      </c>
      <c r="I18" s="20">
        <v>0</v>
      </c>
      <c r="J18" s="19">
        <v>0</v>
      </c>
      <c r="K18" s="18">
        <v>0</v>
      </c>
      <c r="L18" s="17">
        <v>0</v>
      </c>
      <c r="M18" s="16">
        <v>1</v>
      </c>
      <c r="N18" s="71">
        <f t="shared" si="4"/>
        <v>1</v>
      </c>
      <c r="O18" s="86">
        <f t="shared" si="5"/>
        <v>0</v>
      </c>
      <c r="P18" s="73">
        <f t="shared" si="6"/>
        <v>1</v>
      </c>
      <c r="Q18" s="8"/>
    </row>
    <row r="19" spans="1:18" ht="12.75">
      <c r="A19" s="6" t="s">
        <v>14</v>
      </c>
      <c r="B19" s="16">
        <v>0</v>
      </c>
      <c r="C19" s="15">
        <v>0</v>
      </c>
      <c r="D19" s="14">
        <v>0</v>
      </c>
      <c r="E19" s="13">
        <v>2</v>
      </c>
      <c r="F19" s="12">
        <v>0</v>
      </c>
      <c r="G19" s="29">
        <v>0</v>
      </c>
      <c r="H19" s="28">
        <v>0</v>
      </c>
      <c r="I19" s="21">
        <v>1</v>
      </c>
      <c r="J19" s="20">
        <v>0</v>
      </c>
      <c r="K19" s="19">
        <v>0</v>
      </c>
      <c r="L19" s="18">
        <v>2</v>
      </c>
      <c r="M19" s="17">
        <v>0</v>
      </c>
      <c r="N19" s="29">
        <f t="shared" si="4"/>
        <v>-2</v>
      </c>
      <c r="O19" s="86">
        <f t="shared" si="5"/>
        <v>0.6666666666666666</v>
      </c>
      <c r="P19" s="74">
        <f t="shared" si="6"/>
        <v>-0.6666666666666666</v>
      </c>
      <c r="Q19" s="8"/>
      <c r="R19" s="30"/>
    </row>
    <row r="20" spans="1:17" ht="12.75">
      <c r="A20" s="6" t="s">
        <v>16</v>
      </c>
      <c r="B20" s="17">
        <v>0</v>
      </c>
      <c r="C20" s="16">
        <v>0</v>
      </c>
      <c r="D20" s="15">
        <v>0</v>
      </c>
      <c r="E20" s="14">
        <v>1</v>
      </c>
      <c r="F20" s="13">
        <v>0</v>
      </c>
      <c r="G20" s="12">
        <v>0</v>
      </c>
      <c r="H20" s="29">
        <v>0</v>
      </c>
      <c r="I20" s="28">
        <v>0</v>
      </c>
      <c r="J20" s="21">
        <v>1</v>
      </c>
      <c r="K20" s="20">
        <v>0</v>
      </c>
      <c r="L20" s="19">
        <v>2</v>
      </c>
      <c r="M20" s="18">
        <v>3</v>
      </c>
      <c r="N20" s="71">
        <f t="shared" si="4"/>
        <v>1</v>
      </c>
      <c r="O20" s="86">
        <f t="shared" si="5"/>
        <v>1</v>
      </c>
      <c r="P20" s="73">
        <f t="shared" si="6"/>
        <v>2</v>
      </c>
      <c r="Q20" s="8"/>
    </row>
    <row r="21" spans="1:17" ht="12.75">
      <c r="A21" s="6" t="s">
        <v>15</v>
      </c>
      <c r="B21" s="18">
        <v>0</v>
      </c>
      <c r="C21" s="17">
        <v>1</v>
      </c>
      <c r="D21" s="16">
        <v>3</v>
      </c>
      <c r="E21" s="15">
        <v>1</v>
      </c>
      <c r="F21" s="14">
        <v>0</v>
      </c>
      <c r="G21" s="13">
        <v>4</v>
      </c>
      <c r="H21" s="12">
        <v>9</v>
      </c>
      <c r="I21" s="29">
        <v>12</v>
      </c>
      <c r="J21" s="28">
        <v>7</v>
      </c>
      <c r="K21" s="21">
        <v>1</v>
      </c>
      <c r="L21" s="20">
        <v>0</v>
      </c>
      <c r="M21" s="19">
        <v>5</v>
      </c>
      <c r="N21" s="71">
        <f t="shared" si="4"/>
        <v>5</v>
      </c>
      <c r="O21" s="86">
        <f t="shared" si="5"/>
        <v>2.6666666666666665</v>
      </c>
      <c r="P21" s="73">
        <f t="shared" si="6"/>
        <v>2.3333333333333335</v>
      </c>
      <c r="Q21" s="8"/>
    </row>
    <row r="22" spans="1:17" ht="12.75">
      <c r="A22" s="6" t="s">
        <v>17</v>
      </c>
      <c r="B22" s="19">
        <v>2</v>
      </c>
      <c r="C22" s="18">
        <v>9</v>
      </c>
      <c r="D22" s="17">
        <v>4</v>
      </c>
      <c r="E22" s="16">
        <v>3</v>
      </c>
      <c r="F22" s="15">
        <v>0</v>
      </c>
      <c r="G22" s="14">
        <v>2</v>
      </c>
      <c r="H22" s="13">
        <v>2</v>
      </c>
      <c r="I22" s="12">
        <v>5</v>
      </c>
      <c r="J22" s="29">
        <v>3</v>
      </c>
      <c r="K22" s="28">
        <v>5</v>
      </c>
      <c r="L22" s="21">
        <v>4</v>
      </c>
      <c r="M22" s="20">
        <v>4</v>
      </c>
      <c r="N22" s="29">
        <f t="shared" si="4"/>
        <v>0</v>
      </c>
      <c r="O22" s="86">
        <f t="shared" si="5"/>
        <v>4</v>
      </c>
      <c r="P22" s="74">
        <f t="shared" si="6"/>
        <v>0</v>
      </c>
      <c r="Q22" s="8"/>
    </row>
    <row r="23" spans="1:17" ht="12.75">
      <c r="A23" s="6" t="s">
        <v>18</v>
      </c>
      <c r="B23" s="20">
        <v>6</v>
      </c>
      <c r="C23" s="19">
        <v>5</v>
      </c>
      <c r="D23" s="18">
        <v>1</v>
      </c>
      <c r="E23" s="17">
        <v>3</v>
      </c>
      <c r="F23" s="16">
        <v>4</v>
      </c>
      <c r="G23" s="15">
        <v>6</v>
      </c>
      <c r="H23" s="14">
        <v>4</v>
      </c>
      <c r="I23" s="13">
        <v>0</v>
      </c>
      <c r="J23" s="12">
        <v>8</v>
      </c>
      <c r="K23" s="29">
        <v>4</v>
      </c>
      <c r="L23" s="28">
        <v>2</v>
      </c>
      <c r="M23" s="21">
        <v>2</v>
      </c>
      <c r="N23" s="29">
        <f t="shared" si="4"/>
        <v>0</v>
      </c>
      <c r="O23" s="86">
        <f t="shared" si="5"/>
        <v>4.666666666666667</v>
      </c>
      <c r="P23" s="74">
        <f t="shared" si="6"/>
        <v>-2.666666666666667</v>
      </c>
      <c r="Q23" s="8"/>
    </row>
    <row r="24" spans="1:17" ht="12.75">
      <c r="A24" s="6" t="s">
        <v>19</v>
      </c>
      <c r="B24" s="21">
        <v>8</v>
      </c>
      <c r="C24" s="20">
        <v>3</v>
      </c>
      <c r="D24" s="19">
        <v>5</v>
      </c>
      <c r="E24" s="18">
        <v>10</v>
      </c>
      <c r="F24" s="17">
        <v>3</v>
      </c>
      <c r="G24" s="16">
        <v>4</v>
      </c>
      <c r="H24" s="15">
        <v>6</v>
      </c>
      <c r="I24" s="14">
        <v>5</v>
      </c>
      <c r="J24" s="13">
        <v>4</v>
      </c>
      <c r="K24" s="12">
        <v>6</v>
      </c>
      <c r="L24" s="29">
        <v>5</v>
      </c>
      <c r="M24" s="28">
        <v>5</v>
      </c>
      <c r="N24" s="29">
        <f t="shared" si="4"/>
        <v>0</v>
      </c>
      <c r="O24" s="86">
        <f t="shared" si="5"/>
        <v>5</v>
      </c>
      <c r="P24" s="74">
        <f t="shared" si="6"/>
        <v>0</v>
      </c>
      <c r="Q24" s="8"/>
    </row>
    <row r="25" spans="1:17" ht="12.75">
      <c r="A25" s="6" t="s">
        <v>20</v>
      </c>
      <c r="B25" s="22">
        <v>8</v>
      </c>
      <c r="C25" s="21">
        <v>8</v>
      </c>
      <c r="D25" s="20">
        <v>3</v>
      </c>
      <c r="E25" s="19">
        <v>7</v>
      </c>
      <c r="F25" s="18">
        <v>5</v>
      </c>
      <c r="G25" s="17">
        <v>1</v>
      </c>
      <c r="H25" s="16">
        <v>3</v>
      </c>
      <c r="I25" s="15">
        <v>2</v>
      </c>
      <c r="J25" s="14">
        <v>3</v>
      </c>
      <c r="K25" s="13">
        <v>4</v>
      </c>
      <c r="L25" s="12">
        <v>3</v>
      </c>
      <c r="M25" s="29">
        <v>3</v>
      </c>
      <c r="N25" s="29">
        <f t="shared" si="4"/>
        <v>0</v>
      </c>
      <c r="O25" s="86">
        <f t="shared" si="5"/>
        <v>3.3333333333333335</v>
      </c>
      <c r="P25" s="74">
        <f t="shared" si="6"/>
        <v>-0.3333333333333335</v>
      </c>
      <c r="Q25" s="8"/>
    </row>
    <row r="26" spans="1:17" ht="12.75">
      <c r="A26" s="6" t="s">
        <v>21</v>
      </c>
      <c r="B26" s="23">
        <v>3</v>
      </c>
      <c r="C26" s="22">
        <v>3</v>
      </c>
      <c r="D26" s="21">
        <v>8</v>
      </c>
      <c r="E26" s="20">
        <v>6</v>
      </c>
      <c r="F26" s="19">
        <v>2</v>
      </c>
      <c r="G26" s="18">
        <v>0</v>
      </c>
      <c r="H26" s="17">
        <v>2</v>
      </c>
      <c r="I26" s="16">
        <v>4</v>
      </c>
      <c r="J26" s="15">
        <v>1</v>
      </c>
      <c r="K26" s="14">
        <v>1</v>
      </c>
      <c r="L26" s="13">
        <v>7</v>
      </c>
      <c r="M26" s="12">
        <v>3</v>
      </c>
      <c r="N26" s="29">
        <f t="shared" si="4"/>
        <v>-4</v>
      </c>
      <c r="O26" s="86">
        <f t="shared" si="5"/>
        <v>3</v>
      </c>
      <c r="P26" s="74">
        <f t="shared" si="6"/>
        <v>0</v>
      </c>
      <c r="Q26" s="8"/>
    </row>
    <row r="27" spans="1:17" ht="13.5" thickBot="1">
      <c r="A27" s="7" t="s">
        <v>22</v>
      </c>
      <c r="B27" s="25">
        <v>3</v>
      </c>
      <c r="C27" s="26">
        <v>0</v>
      </c>
      <c r="D27" s="28">
        <v>4</v>
      </c>
      <c r="E27" s="21">
        <v>3</v>
      </c>
      <c r="F27" s="20">
        <v>4</v>
      </c>
      <c r="G27" s="19">
        <v>4</v>
      </c>
      <c r="H27" s="18">
        <v>2</v>
      </c>
      <c r="I27" s="17">
        <v>1</v>
      </c>
      <c r="J27" s="16">
        <v>0</v>
      </c>
      <c r="K27" s="15">
        <v>4</v>
      </c>
      <c r="L27" s="14">
        <v>2</v>
      </c>
      <c r="M27" s="13">
        <v>1</v>
      </c>
      <c r="N27" s="29">
        <f t="shared" si="4"/>
        <v>-1</v>
      </c>
      <c r="O27" s="86">
        <f t="shared" si="5"/>
        <v>2</v>
      </c>
      <c r="P27" s="74">
        <f t="shared" si="6"/>
        <v>-1</v>
      </c>
      <c r="Q27" s="8"/>
    </row>
    <row r="28" spans="1:17" ht="13.5" thickTop="1">
      <c r="A28" s="24"/>
      <c r="B28" s="10"/>
      <c r="C28" s="27"/>
      <c r="D28" s="27"/>
      <c r="E28" s="27"/>
      <c r="F28" s="27"/>
      <c r="G28" s="81"/>
      <c r="H28" s="81"/>
      <c r="I28" s="81"/>
      <c r="J28" s="81"/>
      <c r="K28" s="81"/>
      <c r="L28" s="81"/>
      <c r="M28" s="81"/>
      <c r="N28" s="27"/>
      <c r="O28" s="27"/>
      <c r="P28" s="27"/>
      <c r="Q28" s="1"/>
    </row>
    <row r="29" spans="1:17" ht="12.75">
      <c r="A29" s="2" t="s">
        <v>43</v>
      </c>
      <c r="B29" s="10"/>
      <c r="C29" s="10"/>
      <c r="D29" s="10"/>
      <c r="E29" s="10"/>
      <c r="F29" s="10"/>
      <c r="G29" s="82"/>
      <c r="H29" s="82">
        <v>1</v>
      </c>
      <c r="I29" s="82">
        <v>0</v>
      </c>
      <c r="J29" s="82"/>
      <c r="K29" s="82"/>
      <c r="L29" s="82"/>
      <c r="M29" s="82"/>
      <c r="N29" s="10"/>
      <c r="O29" s="10"/>
      <c r="P29" s="10"/>
      <c r="Q29" s="1"/>
    </row>
    <row r="30" spans="1:17" ht="12.75">
      <c r="A30" s="2" t="s">
        <v>44</v>
      </c>
      <c r="B30" s="10"/>
      <c r="C30" s="10"/>
      <c r="D30" s="10"/>
      <c r="E30" s="10"/>
      <c r="F30" s="10"/>
      <c r="G30" s="82"/>
      <c r="H30" s="82">
        <v>2</v>
      </c>
      <c r="I30" s="82">
        <v>0</v>
      </c>
      <c r="J30" s="82">
        <v>2</v>
      </c>
      <c r="K30" s="82"/>
      <c r="L30" s="82"/>
      <c r="M30" s="82"/>
      <c r="N30" s="10"/>
      <c r="O30" s="10"/>
      <c r="P30" s="10"/>
      <c r="Q30" s="1"/>
    </row>
    <row r="31" spans="1:17" ht="12.75">
      <c r="A31" s="2" t="s">
        <v>45</v>
      </c>
      <c r="B31" s="10"/>
      <c r="C31" s="10"/>
      <c r="D31" s="10"/>
      <c r="E31" s="10"/>
      <c r="F31" s="10"/>
      <c r="G31" s="82"/>
      <c r="H31" s="82">
        <v>2</v>
      </c>
      <c r="I31" s="82">
        <v>1</v>
      </c>
      <c r="J31" s="82">
        <v>3</v>
      </c>
      <c r="K31" s="82">
        <v>2</v>
      </c>
      <c r="L31" s="82">
        <v>0</v>
      </c>
      <c r="M31" s="82">
        <v>0</v>
      </c>
      <c r="N31" s="10"/>
      <c r="O31" s="10"/>
      <c r="P31" s="10"/>
      <c r="Q31" s="1"/>
    </row>
    <row r="32" spans="1:16" ht="12.75">
      <c r="A32" s="84" t="s">
        <v>46</v>
      </c>
      <c r="B32" s="1"/>
      <c r="C32" s="1"/>
      <c r="D32" s="1"/>
      <c r="E32" s="1"/>
      <c r="F32" s="1"/>
      <c r="G32" s="63"/>
      <c r="H32" s="82">
        <v>5</v>
      </c>
      <c r="I32" s="82">
        <v>1</v>
      </c>
      <c r="J32" s="82">
        <v>0</v>
      </c>
      <c r="K32" s="82">
        <v>4</v>
      </c>
      <c r="L32" s="82">
        <v>3</v>
      </c>
      <c r="M32" s="82">
        <v>0</v>
      </c>
      <c r="N32" s="1"/>
      <c r="O32" s="1"/>
      <c r="P32" s="1"/>
    </row>
    <row r="33" spans="1:13" ht="12.75">
      <c r="A33" s="84" t="s">
        <v>47</v>
      </c>
      <c r="H33" s="82">
        <v>0</v>
      </c>
      <c r="I33" s="82">
        <v>1</v>
      </c>
      <c r="J33" s="82">
        <v>1</v>
      </c>
      <c r="K33" s="82">
        <v>1</v>
      </c>
      <c r="L33" s="82">
        <v>3</v>
      </c>
      <c r="M33" s="82">
        <v>2</v>
      </c>
    </row>
    <row r="34" spans="1:13" ht="12.75">
      <c r="A34" s="84" t="s">
        <v>48</v>
      </c>
      <c r="H34" s="82">
        <v>0</v>
      </c>
      <c r="I34" s="82">
        <v>1</v>
      </c>
      <c r="J34" s="82">
        <v>0</v>
      </c>
      <c r="K34" s="82">
        <v>3</v>
      </c>
      <c r="L34" s="82">
        <v>0</v>
      </c>
      <c r="M34" s="82">
        <v>1</v>
      </c>
    </row>
  </sheetData>
  <sheetProtection/>
  <mergeCells count="2">
    <mergeCell ref="A1:P3"/>
    <mergeCell ref="A12:P13"/>
  </mergeCells>
  <printOptions gridLines="1"/>
  <pageMargins left="0.75" right="0.75" top="1" bottom="1" header="0.5" footer="0.5"/>
  <pageSetup fitToHeight="1" fitToWidth="1"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A1">
      <selection activeCell="M35" sqref="M35"/>
    </sheetView>
  </sheetViews>
  <sheetFormatPr defaultColWidth="9.140625" defaultRowHeight="12.75"/>
  <cols>
    <col min="1" max="1" width="10.28125" style="0" customWidth="1"/>
    <col min="2" max="2" width="12.00390625" style="0" hidden="1" customWidth="1"/>
    <col min="3" max="3" width="11.8515625" style="0" hidden="1" customWidth="1"/>
    <col min="4" max="4" width="12.8515625" style="0" hidden="1" customWidth="1"/>
    <col min="5" max="6" width="12.57421875" style="0" bestFit="1" customWidth="1"/>
    <col min="7" max="8" width="12.57421875" style="0" customWidth="1"/>
    <col min="9" max="9" width="11.7109375" style="83" customWidth="1"/>
    <col min="10" max="13" width="14.421875" style="83" customWidth="1"/>
    <col min="14" max="14" width="10.57421875" style="0" customWidth="1"/>
  </cols>
  <sheetData>
    <row r="1" spans="1:16" ht="12.75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2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39.75">
      <c r="A4" s="3" t="s">
        <v>3</v>
      </c>
      <c r="B4" s="11" t="s">
        <v>0</v>
      </c>
      <c r="C4" s="11" t="s">
        <v>1</v>
      </c>
      <c r="D4" s="11" t="s">
        <v>29</v>
      </c>
      <c r="E4" s="11" t="s">
        <v>33</v>
      </c>
      <c r="F4" s="11" t="s">
        <v>39</v>
      </c>
      <c r="G4" s="11" t="s">
        <v>40</v>
      </c>
      <c r="H4" s="11" t="s">
        <v>41</v>
      </c>
      <c r="I4" s="31" t="s">
        <v>55</v>
      </c>
      <c r="J4" s="31" t="s">
        <v>61</v>
      </c>
      <c r="K4" s="31" t="s">
        <v>63</v>
      </c>
      <c r="L4" s="31" t="s">
        <v>64</v>
      </c>
      <c r="M4" s="31" t="s">
        <v>66</v>
      </c>
      <c r="N4" s="47" t="s">
        <v>34</v>
      </c>
      <c r="O4" s="9" t="s">
        <v>36</v>
      </c>
      <c r="P4" s="9" t="s">
        <v>31</v>
      </c>
    </row>
    <row r="5" spans="1:16" ht="12.75">
      <c r="A5" s="4" t="s">
        <v>4</v>
      </c>
      <c r="B5" s="3">
        <f>SUM(B13)</f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29">
        <f>M5-L5</f>
        <v>0</v>
      </c>
      <c r="O5" s="61">
        <f>SUM(J5:L5)/3</f>
        <v>0</v>
      </c>
      <c r="P5" s="75">
        <f>M5-O5</f>
        <v>0</v>
      </c>
    </row>
    <row r="6" spans="1:16" ht="12.75">
      <c r="A6" s="4" t="s">
        <v>5</v>
      </c>
      <c r="B6" s="3">
        <f>SUM(B14:B16)</f>
        <v>0</v>
      </c>
      <c r="C6" s="3">
        <v>1</v>
      </c>
      <c r="D6" s="3">
        <v>0</v>
      </c>
      <c r="E6" s="3">
        <v>0</v>
      </c>
      <c r="F6" s="3">
        <v>2</v>
      </c>
      <c r="G6" s="3">
        <v>7</v>
      </c>
      <c r="H6" s="3">
        <v>3</v>
      </c>
      <c r="I6" s="5">
        <v>8</v>
      </c>
      <c r="J6" s="5">
        <v>9</v>
      </c>
      <c r="K6" s="5">
        <v>8</v>
      </c>
      <c r="L6" s="5">
        <v>8</v>
      </c>
      <c r="M6" s="5">
        <f>SUM(M14:M16)</f>
        <v>12</v>
      </c>
      <c r="N6" s="71">
        <f aca="true" t="shared" si="0" ref="N6:N11">M6-L6</f>
        <v>4</v>
      </c>
      <c r="O6" s="61">
        <f aca="true" t="shared" si="1" ref="O6:O11">SUM(J6:L6)/3</f>
        <v>8.333333333333334</v>
      </c>
      <c r="P6" s="76">
        <f aca="true" t="shared" si="2" ref="P6:P11">M6-O6</f>
        <v>3.666666666666666</v>
      </c>
    </row>
    <row r="7" spans="1:16" ht="12.75">
      <c r="A7" s="4" t="s">
        <v>6</v>
      </c>
      <c r="B7" s="3">
        <f>SUM(B17:B18)</f>
        <v>0</v>
      </c>
      <c r="C7" s="3">
        <v>0</v>
      </c>
      <c r="D7" s="3">
        <v>1</v>
      </c>
      <c r="E7" s="3">
        <v>4</v>
      </c>
      <c r="F7" s="3">
        <v>3</v>
      </c>
      <c r="G7" s="3">
        <v>6</v>
      </c>
      <c r="H7" s="3">
        <v>1</v>
      </c>
      <c r="I7" s="5">
        <v>3</v>
      </c>
      <c r="J7" s="5">
        <v>4</v>
      </c>
      <c r="K7" s="5">
        <v>0</v>
      </c>
      <c r="L7" s="5">
        <v>7</v>
      </c>
      <c r="M7" s="5">
        <f>SUM(M17:M18)</f>
        <v>13</v>
      </c>
      <c r="N7" s="71">
        <f t="shared" si="0"/>
        <v>6</v>
      </c>
      <c r="O7" s="61">
        <f t="shared" si="1"/>
        <v>3.6666666666666665</v>
      </c>
      <c r="P7" s="76">
        <f t="shared" si="2"/>
        <v>9.333333333333334</v>
      </c>
    </row>
    <row r="8" spans="1:16" ht="12.75">
      <c r="A8" s="4" t="s">
        <v>7</v>
      </c>
      <c r="B8" s="3">
        <f>SUM(B19:B21)</f>
        <v>19</v>
      </c>
      <c r="C8" s="5">
        <v>38</v>
      </c>
      <c r="D8" s="3">
        <v>38</v>
      </c>
      <c r="E8" s="3">
        <v>31</v>
      </c>
      <c r="F8" s="3">
        <v>18</v>
      </c>
      <c r="G8" s="3">
        <v>22</v>
      </c>
      <c r="H8" s="3">
        <v>41</v>
      </c>
      <c r="I8" s="5">
        <v>37</v>
      </c>
      <c r="J8" s="5">
        <f>SUM(J19:J21)</f>
        <v>60</v>
      </c>
      <c r="K8" s="5">
        <f>SUM(K19:K21)</f>
        <v>27</v>
      </c>
      <c r="L8" s="5">
        <f>SUM(L19:L21)</f>
        <v>42</v>
      </c>
      <c r="M8" s="5">
        <f>SUM(M19:M21)</f>
        <v>57</v>
      </c>
      <c r="N8" s="71">
        <f t="shared" si="0"/>
        <v>15</v>
      </c>
      <c r="O8" s="61">
        <f t="shared" si="1"/>
        <v>43</v>
      </c>
      <c r="P8" s="76">
        <f t="shared" si="2"/>
        <v>14</v>
      </c>
    </row>
    <row r="9" spans="1:16" ht="12.75">
      <c r="A9" s="4" t="s">
        <v>8</v>
      </c>
      <c r="B9" s="3">
        <f>SUM(B22:B25)</f>
        <v>72</v>
      </c>
      <c r="C9" s="5">
        <v>47</v>
      </c>
      <c r="D9" s="3">
        <v>36</v>
      </c>
      <c r="E9" s="3">
        <v>45</v>
      </c>
      <c r="F9" s="3">
        <v>13</v>
      </c>
      <c r="G9" s="3">
        <v>25</v>
      </c>
      <c r="H9" s="3">
        <v>26</v>
      </c>
      <c r="I9" s="5">
        <v>29</v>
      </c>
      <c r="J9" s="5">
        <f>SUM(J22:J25)</f>
        <v>32</v>
      </c>
      <c r="K9" s="5">
        <f>SUM(K22:K25)</f>
        <v>26</v>
      </c>
      <c r="L9" s="5">
        <f>SUM(L22:L25)</f>
        <v>26</v>
      </c>
      <c r="M9" s="5">
        <f>SUM(M22:M25)</f>
        <v>29</v>
      </c>
      <c r="N9" s="71">
        <f t="shared" si="0"/>
        <v>3</v>
      </c>
      <c r="O9" s="61">
        <f t="shared" si="1"/>
        <v>28</v>
      </c>
      <c r="P9" s="76">
        <f t="shared" si="2"/>
        <v>1</v>
      </c>
    </row>
    <row r="10" spans="1:16" ht="12.75">
      <c r="A10" s="4" t="s">
        <v>62</v>
      </c>
      <c r="B10" s="3">
        <v>6</v>
      </c>
      <c r="C10" s="5">
        <v>9</v>
      </c>
      <c r="D10" s="3">
        <v>9</v>
      </c>
      <c r="E10" s="3">
        <v>15</v>
      </c>
      <c r="F10" s="3">
        <v>22</v>
      </c>
      <c r="G10" s="3">
        <v>15</v>
      </c>
      <c r="H10" s="3">
        <v>23</v>
      </c>
      <c r="I10" s="5">
        <v>20</v>
      </c>
      <c r="J10" s="5">
        <f>SUM(J28:J32)</f>
        <v>11</v>
      </c>
      <c r="K10" s="5">
        <f>SUM(K28:K32)</f>
        <v>15</v>
      </c>
      <c r="L10" s="5">
        <f>SUM(L28:L32)</f>
        <v>12</v>
      </c>
      <c r="M10" s="5">
        <f>SUM(M29:M32)</f>
        <v>21</v>
      </c>
      <c r="N10" s="71">
        <f t="shared" si="0"/>
        <v>9</v>
      </c>
      <c r="O10" s="61">
        <f t="shared" si="1"/>
        <v>12.666666666666666</v>
      </c>
      <c r="P10" s="76">
        <f t="shared" si="2"/>
        <v>8.333333333333334</v>
      </c>
    </row>
    <row r="11" spans="1:16" ht="20.25" customHeight="1">
      <c r="A11" s="32" t="s">
        <v>10</v>
      </c>
      <c r="B11" s="44">
        <f aca="true" t="shared" si="3" ref="B11:H11">SUM(B5:B10)</f>
        <v>97</v>
      </c>
      <c r="C11" s="44">
        <f t="shared" si="3"/>
        <v>95</v>
      </c>
      <c r="D11" s="44">
        <f t="shared" si="3"/>
        <v>84</v>
      </c>
      <c r="E11" s="44">
        <f t="shared" si="3"/>
        <v>95</v>
      </c>
      <c r="F11" s="44">
        <f t="shared" si="3"/>
        <v>58</v>
      </c>
      <c r="G11" s="44">
        <f t="shared" si="3"/>
        <v>75</v>
      </c>
      <c r="H11" s="44">
        <f t="shared" si="3"/>
        <v>94</v>
      </c>
      <c r="I11" s="80">
        <f>SUM(I5:I10)</f>
        <v>97</v>
      </c>
      <c r="J11" s="80">
        <f>SUM(J5:J10)</f>
        <v>116</v>
      </c>
      <c r="K11" s="80">
        <f>SUM(K5:K10)</f>
        <v>76</v>
      </c>
      <c r="L11" s="80">
        <f>SUM(L5:L10)</f>
        <v>95</v>
      </c>
      <c r="M11" s="80">
        <f>SUM(M5:M10)</f>
        <v>132</v>
      </c>
      <c r="N11" s="71">
        <f t="shared" si="0"/>
        <v>37</v>
      </c>
      <c r="O11" s="61">
        <f t="shared" si="1"/>
        <v>95.66666666666667</v>
      </c>
      <c r="P11" s="76">
        <f t="shared" si="2"/>
        <v>36.33333333333333</v>
      </c>
    </row>
    <row r="12" spans="1:16" ht="32.2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1:16" ht="12.75">
      <c r="A13" s="6" t="s">
        <v>9</v>
      </c>
      <c r="B13" s="33">
        <v>0</v>
      </c>
      <c r="C13" s="35">
        <v>0</v>
      </c>
      <c r="D13" s="29">
        <v>0</v>
      </c>
      <c r="E13" s="21">
        <v>0</v>
      </c>
      <c r="F13" s="36">
        <v>0</v>
      </c>
      <c r="G13" s="37">
        <v>0</v>
      </c>
      <c r="H13" s="17">
        <v>0</v>
      </c>
      <c r="I13" s="16">
        <v>0</v>
      </c>
      <c r="J13" s="15">
        <v>0</v>
      </c>
      <c r="K13" s="16">
        <v>0</v>
      </c>
      <c r="L13" s="5">
        <v>0</v>
      </c>
      <c r="M13" s="5">
        <v>0</v>
      </c>
      <c r="N13" s="29">
        <f>M13-L13</f>
        <v>0</v>
      </c>
      <c r="O13" s="61">
        <f>SUM(J13:L13)/3</f>
        <v>0</v>
      </c>
      <c r="P13" s="75">
        <f>M13-O13</f>
        <v>0</v>
      </c>
    </row>
    <row r="14" spans="1:16" ht="12.75">
      <c r="A14" s="6" t="s">
        <v>11</v>
      </c>
      <c r="B14" s="14">
        <v>0</v>
      </c>
      <c r="C14" s="33">
        <v>0</v>
      </c>
      <c r="D14" s="35">
        <v>0</v>
      </c>
      <c r="E14" s="29">
        <v>0</v>
      </c>
      <c r="F14" s="21">
        <v>1</v>
      </c>
      <c r="G14" s="36">
        <v>2</v>
      </c>
      <c r="H14" s="37">
        <v>3</v>
      </c>
      <c r="I14" s="17">
        <v>3</v>
      </c>
      <c r="J14" s="16">
        <v>6</v>
      </c>
      <c r="K14" s="15">
        <v>3</v>
      </c>
      <c r="L14" s="16">
        <v>2</v>
      </c>
      <c r="M14" s="16">
        <v>1</v>
      </c>
      <c r="N14" s="29">
        <f aca="true" t="shared" si="4" ref="N14:N25">M14-L14</f>
        <v>-1</v>
      </c>
      <c r="O14" s="61">
        <f aca="true" t="shared" si="5" ref="O14:O25">SUM(J14:L14)/3</f>
        <v>3.6666666666666665</v>
      </c>
      <c r="P14" s="75">
        <f aca="true" t="shared" si="6" ref="P14:P25">M14-O14</f>
        <v>-2.6666666666666665</v>
      </c>
    </row>
    <row r="15" spans="1:16" ht="12.75">
      <c r="A15" s="6" t="s">
        <v>12</v>
      </c>
      <c r="B15" s="13">
        <v>0</v>
      </c>
      <c r="C15" s="14">
        <v>1</v>
      </c>
      <c r="D15" s="33">
        <v>0</v>
      </c>
      <c r="E15" s="35">
        <v>0</v>
      </c>
      <c r="F15" s="29">
        <v>1</v>
      </c>
      <c r="G15" s="21">
        <v>4</v>
      </c>
      <c r="H15" s="36">
        <v>0</v>
      </c>
      <c r="I15" s="37">
        <v>5</v>
      </c>
      <c r="J15" s="17">
        <v>3</v>
      </c>
      <c r="K15" s="16">
        <v>2</v>
      </c>
      <c r="L15" s="15">
        <v>6</v>
      </c>
      <c r="M15" s="15">
        <v>5</v>
      </c>
      <c r="N15" s="29">
        <f t="shared" si="4"/>
        <v>-1</v>
      </c>
      <c r="O15" s="61">
        <f t="shared" si="5"/>
        <v>3.6666666666666665</v>
      </c>
      <c r="P15" s="76">
        <f t="shared" si="6"/>
        <v>1.3333333333333335</v>
      </c>
    </row>
    <row r="16" spans="1:16" ht="12.75">
      <c r="A16" s="6" t="s">
        <v>13</v>
      </c>
      <c r="B16" s="15">
        <v>0</v>
      </c>
      <c r="C16" s="13">
        <v>0</v>
      </c>
      <c r="D16" s="14">
        <v>0</v>
      </c>
      <c r="E16" s="33">
        <v>0</v>
      </c>
      <c r="F16" s="35">
        <v>0</v>
      </c>
      <c r="G16" s="29">
        <v>2</v>
      </c>
      <c r="H16" s="21">
        <v>0</v>
      </c>
      <c r="I16" s="19">
        <v>0</v>
      </c>
      <c r="J16" s="37">
        <v>0</v>
      </c>
      <c r="K16" s="17">
        <v>3</v>
      </c>
      <c r="L16" s="16">
        <v>0</v>
      </c>
      <c r="M16" s="16">
        <v>6</v>
      </c>
      <c r="N16" s="71">
        <f t="shared" si="4"/>
        <v>6</v>
      </c>
      <c r="O16" s="61">
        <f t="shared" si="5"/>
        <v>1</v>
      </c>
      <c r="P16" s="76">
        <f t="shared" si="6"/>
        <v>5</v>
      </c>
    </row>
    <row r="17" spans="1:16" ht="12.75">
      <c r="A17" s="6" t="s">
        <v>14</v>
      </c>
      <c r="B17" s="16">
        <v>0</v>
      </c>
      <c r="C17" s="15">
        <v>0</v>
      </c>
      <c r="D17" s="13">
        <v>0</v>
      </c>
      <c r="E17" s="14">
        <v>3</v>
      </c>
      <c r="F17" s="33">
        <v>3</v>
      </c>
      <c r="G17" s="35">
        <v>1</v>
      </c>
      <c r="H17" s="29">
        <v>0</v>
      </c>
      <c r="I17" s="21">
        <v>2</v>
      </c>
      <c r="J17" s="19">
        <v>1</v>
      </c>
      <c r="K17" s="37">
        <v>0</v>
      </c>
      <c r="L17" s="17">
        <v>5</v>
      </c>
      <c r="M17" s="17">
        <v>4</v>
      </c>
      <c r="N17" s="29">
        <f t="shared" si="4"/>
        <v>-1</v>
      </c>
      <c r="O17" s="61">
        <f t="shared" si="5"/>
        <v>2</v>
      </c>
      <c r="P17" s="76">
        <f t="shared" si="6"/>
        <v>2</v>
      </c>
    </row>
    <row r="18" spans="1:16" ht="12.75">
      <c r="A18" s="6" t="s">
        <v>16</v>
      </c>
      <c r="B18" s="34">
        <v>0</v>
      </c>
      <c r="C18" s="16">
        <v>0</v>
      </c>
      <c r="D18" s="15">
        <v>1</v>
      </c>
      <c r="E18" s="13">
        <v>1</v>
      </c>
      <c r="F18" s="14">
        <v>0</v>
      </c>
      <c r="G18" s="33">
        <v>5</v>
      </c>
      <c r="H18" s="35">
        <v>1</v>
      </c>
      <c r="I18" s="29">
        <v>1</v>
      </c>
      <c r="J18" s="21">
        <v>3</v>
      </c>
      <c r="K18" s="19">
        <v>0</v>
      </c>
      <c r="L18" s="37">
        <v>2</v>
      </c>
      <c r="M18" s="37">
        <v>9</v>
      </c>
      <c r="N18" s="71">
        <f t="shared" si="4"/>
        <v>7</v>
      </c>
      <c r="O18" s="61">
        <f t="shared" si="5"/>
        <v>1.6666666666666667</v>
      </c>
      <c r="P18" s="76">
        <f t="shared" si="6"/>
        <v>7.333333333333333</v>
      </c>
    </row>
    <row r="19" spans="1:16" ht="12.75">
      <c r="A19" s="6" t="s">
        <v>15</v>
      </c>
      <c r="B19" s="17">
        <v>3</v>
      </c>
      <c r="C19" s="34">
        <v>8</v>
      </c>
      <c r="D19" s="16">
        <v>6</v>
      </c>
      <c r="E19" s="15">
        <v>4</v>
      </c>
      <c r="F19" s="13">
        <v>2</v>
      </c>
      <c r="G19" s="14">
        <v>7</v>
      </c>
      <c r="H19" s="33">
        <v>22</v>
      </c>
      <c r="I19" s="35">
        <v>14</v>
      </c>
      <c r="J19" s="29">
        <v>28</v>
      </c>
      <c r="K19" s="21">
        <v>2</v>
      </c>
      <c r="L19" s="19">
        <v>8</v>
      </c>
      <c r="M19" s="19">
        <v>18</v>
      </c>
      <c r="N19" s="71">
        <f t="shared" si="4"/>
        <v>10</v>
      </c>
      <c r="O19" s="61">
        <f t="shared" si="5"/>
        <v>12.666666666666666</v>
      </c>
      <c r="P19" s="76">
        <f t="shared" si="6"/>
        <v>5.333333333333334</v>
      </c>
    </row>
    <row r="20" spans="1:16" ht="12.75">
      <c r="A20" s="6" t="s">
        <v>17</v>
      </c>
      <c r="B20" s="37">
        <v>3</v>
      </c>
      <c r="C20" s="17">
        <v>20</v>
      </c>
      <c r="D20" s="34">
        <v>26</v>
      </c>
      <c r="E20" s="16">
        <v>8</v>
      </c>
      <c r="F20" s="15">
        <v>5</v>
      </c>
      <c r="G20" s="13">
        <v>5</v>
      </c>
      <c r="H20" s="14">
        <v>8</v>
      </c>
      <c r="I20" s="33">
        <v>16</v>
      </c>
      <c r="J20" s="35">
        <v>7</v>
      </c>
      <c r="K20" s="29">
        <v>16</v>
      </c>
      <c r="L20" s="21">
        <v>24</v>
      </c>
      <c r="M20" s="21">
        <v>21</v>
      </c>
      <c r="N20" s="29">
        <f t="shared" si="4"/>
        <v>-3</v>
      </c>
      <c r="O20" s="61">
        <f t="shared" si="5"/>
        <v>15.666666666666666</v>
      </c>
      <c r="P20" s="76">
        <f t="shared" si="6"/>
        <v>5.333333333333334</v>
      </c>
    </row>
    <row r="21" spans="1:16" ht="12.75">
      <c r="A21" s="6" t="s">
        <v>18</v>
      </c>
      <c r="B21" s="36">
        <v>13</v>
      </c>
      <c r="C21" s="37">
        <v>10</v>
      </c>
      <c r="D21" s="17">
        <v>7</v>
      </c>
      <c r="E21" s="34">
        <v>19</v>
      </c>
      <c r="F21" s="16">
        <v>11</v>
      </c>
      <c r="G21" s="15">
        <v>10</v>
      </c>
      <c r="H21" s="13">
        <v>11</v>
      </c>
      <c r="I21" s="14">
        <v>7</v>
      </c>
      <c r="J21" s="33">
        <v>25</v>
      </c>
      <c r="K21" s="35">
        <v>9</v>
      </c>
      <c r="L21" s="29">
        <v>10</v>
      </c>
      <c r="M21" s="29">
        <v>18</v>
      </c>
      <c r="N21" s="71">
        <f t="shared" si="4"/>
        <v>8</v>
      </c>
      <c r="O21" s="61">
        <f t="shared" si="5"/>
        <v>14.666666666666666</v>
      </c>
      <c r="P21" s="76">
        <f t="shared" si="6"/>
        <v>3.333333333333334</v>
      </c>
    </row>
    <row r="22" spans="1:16" ht="12.75">
      <c r="A22" s="6" t="s">
        <v>19</v>
      </c>
      <c r="B22" s="21">
        <v>34</v>
      </c>
      <c r="C22" s="36">
        <v>11</v>
      </c>
      <c r="D22" s="37">
        <v>7</v>
      </c>
      <c r="E22" s="17">
        <v>18</v>
      </c>
      <c r="F22" s="34">
        <v>4</v>
      </c>
      <c r="G22" s="16">
        <v>6</v>
      </c>
      <c r="H22" s="15">
        <v>9</v>
      </c>
      <c r="I22" s="13">
        <v>10</v>
      </c>
      <c r="J22" s="14">
        <v>9</v>
      </c>
      <c r="K22" s="33">
        <v>12</v>
      </c>
      <c r="L22" s="35">
        <v>8</v>
      </c>
      <c r="M22" s="35">
        <v>13</v>
      </c>
      <c r="N22" s="71">
        <f t="shared" si="4"/>
        <v>5</v>
      </c>
      <c r="O22" s="61">
        <f t="shared" si="5"/>
        <v>9.666666666666666</v>
      </c>
      <c r="P22" s="76">
        <f t="shared" si="6"/>
        <v>3.333333333333334</v>
      </c>
    </row>
    <row r="23" spans="1:16" ht="12.75">
      <c r="A23" s="6" t="s">
        <v>20</v>
      </c>
      <c r="B23" s="29">
        <v>20</v>
      </c>
      <c r="C23" s="21">
        <v>18</v>
      </c>
      <c r="D23" s="36">
        <v>12</v>
      </c>
      <c r="E23" s="37">
        <v>10</v>
      </c>
      <c r="F23" s="17">
        <v>4</v>
      </c>
      <c r="G23" s="34">
        <v>7</v>
      </c>
      <c r="H23" s="16">
        <v>4</v>
      </c>
      <c r="I23" s="15">
        <v>4</v>
      </c>
      <c r="J23" s="13">
        <v>15</v>
      </c>
      <c r="K23" s="14">
        <v>6</v>
      </c>
      <c r="L23" s="33">
        <v>3</v>
      </c>
      <c r="M23" s="33">
        <v>7</v>
      </c>
      <c r="N23" s="71">
        <f t="shared" si="4"/>
        <v>4</v>
      </c>
      <c r="O23" s="61">
        <f t="shared" si="5"/>
        <v>8</v>
      </c>
      <c r="P23" s="75">
        <f t="shared" si="6"/>
        <v>-1</v>
      </c>
    </row>
    <row r="24" spans="1:16" ht="12.75">
      <c r="A24" s="6" t="s">
        <v>21</v>
      </c>
      <c r="B24" s="23">
        <v>6</v>
      </c>
      <c r="C24" s="29">
        <v>12</v>
      </c>
      <c r="D24" s="21">
        <v>12</v>
      </c>
      <c r="E24" s="36">
        <v>12</v>
      </c>
      <c r="F24" s="37">
        <v>4</v>
      </c>
      <c r="G24" s="17">
        <v>8</v>
      </c>
      <c r="H24" s="34">
        <v>6</v>
      </c>
      <c r="I24" s="16">
        <v>8</v>
      </c>
      <c r="J24" s="15">
        <v>6</v>
      </c>
      <c r="K24" s="13">
        <v>4</v>
      </c>
      <c r="L24" s="14">
        <v>12</v>
      </c>
      <c r="M24" s="14">
        <v>6</v>
      </c>
      <c r="N24" s="29">
        <f t="shared" si="4"/>
        <v>-6</v>
      </c>
      <c r="O24" s="61">
        <f t="shared" si="5"/>
        <v>7.333333333333333</v>
      </c>
      <c r="P24" s="75">
        <f t="shared" si="6"/>
        <v>-1.333333333333333</v>
      </c>
    </row>
    <row r="25" spans="1:16" ht="12.75">
      <c r="A25" s="6" t="s">
        <v>22</v>
      </c>
      <c r="B25" s="3">
        <v>12</v>
      </c>
      <c r="C25" s="23">
        <v>6</v>
      </c>
      <c r="D25" s="29">
        <v>13</v>
      </c>
      <c r="E25" s="21">
        <v>5</v>
      </c>
      <c r="F25" s="36">
        <v>1</v>
      </c>
      <c r="G25" s="37">
        <v>4</v>
      </c>
      <c r="H25" s="17">
        <v>7</v>
      </c>
      <c r="I25" s="34">
        <v>7</v>
      </c>
      <c r="J25" s="16">
        <v>2</v>
      </c>
      <c r="K25" s="15">
        <v>4</v>
      </c>
      <c r="L25" s="13">
        <v>3</v>
      </c>
      <c r="M25" s="13">
        <v>3</v>
      </c>
      <c r="N25" s="29">
        <f t="shared" si="4"/>
        <v>0</v>
      </c>
      <c r="O25" s="61">
        <f t="shared" si="5"/>
        <v>3</v>
      </c>
      <c r="P25" s="75">
        <f t="shared" si="6"/>
        <v>0</v>
      </c>
    </row>
    <row r="27" spans="1:13" ht="12.75">
      <c r="A27" s="2" t="s">
        <v>43</v>
      </c>
      <c r="H27">
        <v>2</v>
      </c>
      <c r="I27" s="82">
        <v>1</v>
      </c>
      <c r="J27" s="82"/>
      <c r="K27" s="82"/>
      <c r="L27" s="82"/>
      <c r="M27" s="82"/>
    </row>
    <row r="28" spans="1:13" ht="12.75">
      <c r="A28" s="2" t="s">
        <v>44</v>
      </c>
      <c r="H28">
        <v>5</v>
      </c>
      <c r="I28" s="82">
        <v>0</v>
      </c>
      <c r="J28" s="82">
        <v>3</v>
      </c>
      <c r="K28" s="82"/>
      <c r="L28" s="82"/>
      <c r="M28" s="82"/>
    </row>
    <row r="29" spans="1:13" ht="12.75">
      <c r="A29" s="2" t="s">
        <v>45</v>
      </c>
      <c r="H29">
        <v>4</v>
      </c>
      <c r="I29" s="82">
        <v>4</v>
      </c>
      <c r="J29" s="82">
        <v>5</v>
      </c>
      <c r="K29" s="82">
        <v>5</v>
      </c>
      <c r="L29" s="82"/>
      <c r="M29" s="82">
        <v>7</v>
      </c>
    </row>
    <row r="30" spans="1:13" ht="12.75">
      <c r="A30" s="84" t="s">
        <v>46</v>
      </c>
      <c r="H30">
        <v>9</v>
      </c>
      <c r="I30" s="82">
        <v>4</v>
      </c>
      <c r="J30" s="82">
        <v>1</v>
      </c>
      <c r="K30" s="82">
        <v>4</v>
      </c>
      <c r="L30" s="82">
        <v>6</v>
      </c>
      <c r="M30" s="82">
        <v>2</v>
      </c>
    </row>
    <row r="31" spans="1:13" ht="12.75">
      <c r="A31" s="84" t="s">
        <v>47</v>
      </c>
      <c r="H31">
        <v>3</v>
      </c>
      <c r="I31" s="82">
        <v>7</v>
      </c>
      <c r="J31" s="82">
        <v>1</v>
      </c>
      <c r="K31" s="82">
        <v>3</v>
      </c>
      <c r="L31" s="82">
        <v>6</v>
      </c>
      <c r="M31" s="82">
        <v>11</v>
      </c>
    </row>
    <row r="32" spans="1:13" ht="12.75">
      <c r="A32" s="84" t="s">
        <v>48</v>
      </c>
      <c r="H32">
        <v>0</v>
      </c>
      <c r="I32" s="82">
        <v>4</v>
      </c>
      <c r="J32" s="82">
        <v>1</v>
      </c>
      <c r="K32" s="82">
        <v>3</v>
      </c>
      <c r="L32" s="82"/>
      <c r="M32" s="82">
        <v>1</v>
      </c>
    </row>
  </sheetData>
  <sheetProtection/>
  <mergeCells count="2">
    <mergeCell ref="A1:P3"/>
    <mergeCell ref="A12:P12"/>
  </mergeCells>
  <printOptions gridLines="1"/>
  <pageMargins left="0.75" right="0.75" top="1" bottom="1" header="0.5" footer="0.5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10.8515625" style="0" customWidth="1"/>
    <col min="2" max="2" width="0.13671875" style="0" customWidth="1"/>
    <col min="3" max="3" width="1.28515625" style="0" customWidth="1"/>
    <col min="4" max="6" width="12.57421875" style="0" bestFit="1" customWidth="1"/>
    <col min="7" max="12" width="12.57421875" style="0" customWidth="1"/>
    <col min="13" max="13" width="10.28125" style="0" customWidth="1"/>
    <col min="14" max="14" width="12.8515625" style="0" bestFit="1" customWidth="1"/>
    <col min="15" max="15" width="18.140625" style="0" customWidth="1"/>
  </cols>
  <sheetData>
    <row r="1" spans="1:15" ht="12.75" customHeight="1">
      <c r="A1" s="107" t="s">
        <v>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6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"/>
    </row>
    <row r="3" spans="1:16" ht="12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"/>
    </row>
    <row r="4" spans="1:16" ht="39.75">
      <c r="A4" s="3" t="s">
        <v>3</v>
      </c>
      <c r="B4" s="11" t="s">
        <v>0</v>
      </c>
      <c r="C4" s="11" t="s">
        <v>1</v>
      </c>
      <c r="D4" s="11" t="s">
        <v>29</v>
      </c>
      <c r="E4" s="11" t="s">
        <v>33</v>
      </c>
      <c r="F4" s="11" t="s">
        <v>39</v>
      </c>
      <c r="G4" s="11" t="s">
        <v>40</v>
      </c>
      <c r="H4" s="11" t="s">
        <v>41</v>
      </c>
      <c r="I4" s="11" t="s">
        <v>55</v>
      </c>
      <c r="J4" s="11" t="s">
        <v>61</v>
      </c>
      <c r="K4" s="11" t="s">
        <v>63</v>
      </c>
      <c r="L4" s="11" t="s">
        <v>64</v>
      </c>
      <c r="M4" s="47" t="s">
        <v>34</v>
      </c>
      <c r="N4" s="11" t="s">
        <v>37</v>
      </c>
      <c r="O4" s="11" t="s">
        <v>28</v>
      </c>
      <c r="P4" s="1"/>
    </row>
    <row r="5" spans="1:16" ht="12.75">
      <c r="A5" s="4" t="s">
        <v>4</v>
      </c>
      <c r="B5" s="3">
        <f>SUM(B13)</f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/>
      <c r="K5" s="3">
        <v>0</v>
      </c>
      <c r="L5" s="3"/>
      <c r="M5" s="29">
        <f>L5-K5</f>
        <v>0</v>
      </c>
      <c r="N5" s="61">
        <f>SUM(H5:J5)/3</f>
        <v>0</v>
      </c>
      <c r="O5" s="75">
        <f>L5-N5</f>
        <v>0</v>
      </c>
      <c r="P5" s="1"/>
    </row>
    <row r="6" spans="1:16" ht="12.75">
      <c r="A6" s="4" t="s">
        <v>5</v>
      </c>
      <c r="B6" s="3">
        <f>SUM(B14:B16)</f>
        <v>1</v>
      </c>
      <c r="C6" s="3">
        <v>3</v>
      </c>
      <c r="D6" s="3">
        <v>0</v>
      </c>
      <c r="E6" s="3">
        <v>1</v>
      </c>
      <c r="F6" s="3">
        <v>2</v>
      </c>
      <c r="G6" s="3">
        <f aca="true" t="shared" si="0" ref="G6:L6">SUM(G14:G16)</f>
        <v>8</v>
      </c>
      <c r="H6" s="3">
        <f t="shared" si="0"/>
        <v>3</v>
      </c>
      <c r="I6" s="3">
        <f t="shared" si="0"/>
        <v>15</v>
      </c>
      <c r="J6" s="3">
        <f t="shared" si="0"/>
        <v>18</v>
      </c>
      <c r="K6" s="3">
        <f t="shared" si="0"/>
        <v>14</v>
      </c>
      <c r="L6" s="3">
        <f t="shared" si="0"/>
        <v>15</v>
      </c>
      <c r="M6" s="71">
        <f aca="true" t="shared" si="1" ref="M6:M11">L6-K6</f>
        <v>1</v>
      </c>
      <c r="N6" s="61">
        <f aca="true" t="shared" si="2" ref="N6:N11">SUM(H6:J6)/3</f>
        <v>12</v>
      </c>
      <c r="O6" s="76">
        <f aca="true" t="shared" si="3" ref="O6:O11">L6-N6</f>
        <v>3</v>
      </c>
      <c r="P6" s="1"/>
    </row>
    <row r="7" spans="1:16" ht="12.75">
      <c r="A7" s="4" t="s">
        <v>6</v>
      </c>
      <c r="B7" s="3">
        <f>SUM(B17:B18)</f>
        <v>0</v>
      </c>
      <c r="C7" s="3">
        <v>3</v>
      </c>
      <c r="D7" s="3">
        <v>5</v>
      </c>
      <c r="E7" s="3">
        <v>5</v>
      </c>
      <c r="F7" s="3">
        <v>9</v>
      </c>
      <c r="G7" s="3">
        <f aca="true" t="shared" si="4" ref="G7:L7">SUM(G17:G18)</f>
        <v>13</v>
      </c>
      <c r="H7" s="3">
        <f t="shared" si="4"/>
        <v>5</v>
      </c>
      <c r="I7" s="3">
        <f t="shared" si="4"/>
        <v>9</v>
      </c>
      <c r="J7" s="3">
        <f t="shared" si="4"/>
        <v>9</v>
      </c>
      <c r="K7" s="3">
        <f t="shared" si="4"/>
        <v>3</v>
      </c>
      <c r="L7" s="3">
        <f t="shared" si="4"/>
        <v>9</v>
      </c>
      <c r="M7" s="71">
        <f t="shared" si="1"/>
        <v>6</v>
      </c>
      <c r="N7" s="61">
        <f t="shared" si="2"/>
        <v>7.666666666666667</v>
      </c>
      <c r="O7" s="76">
        <f t="shared" si="3"/>
        <v>1.333333333333333</v>
      </c>
      <c r="P7" s="1"/>
    </row>
    <row r="8" spans="1:16" ht="12.75">
      <c r="A8" s="4" t="s">
        <v>7</v>
      </c>
      <c r="B8" s="3">
        <f>SUM(B19:B21)</f>
        <v>50</v>
      </c>
      <c r="C8" s="3">
        <v>63</v>
      </c>
      <c r="D8" s="3">
        <v>69</v>
      </c>
      <c r="E8" s="3">
        <v>68</v>
      </c>
      <c r="F8" s="3">
        <v>40</v>
      </c>
      <c r="G8" s="3">
        <f aca="true" t="shared" si="5" ref="G8:L8">SUM(G19:G21)</f>
        <v>42</v>
      </c>
      <c r="H8" s="3">
        <f t="shared" si="5"/>
        <v>75</v>
      </c>
      <c r="I8" s="3">
        <f t="shared" si="5"/>
        <v>67</v>
      </c>
      <c r="J8" s="3">
        <f t="shared" si="5"/>
        <v>91</v>
      </c>
      <c r="K8" s="3">
        <f t="shared" si="5"/>
        <v>40</v>
      </c>
      <c r="L8" s="3">
        <f t="shared" si="5"/>
        <v>75</v>
      </c>
      <c r="M8" s="71">
        <f t="shared" si="1"/>
        <v>35</v>
      </c>
      <c r="N8" s="61">
        <f t="shared" si="2"/>
        <v>77.66666666666667</v>
      </c>
      <c r="O8" s="75">
        <f t="shared" si="3"/>
        <v>-2.6666666666666714</v>
      </c>
      <c r="P8" s="1"/>
    </row>
    <row r="9" spans="1:15" ht="12.75">
      <c r="A9" s="4" t="s">
        <v>8</v>
      </c>
      <c r="B9" s="3">
        <f>SUM(B22:B25)</f>
        <v>103</v>
      </c>
      <c r="C9" s="3">
        <v>72</v>
      </c>
      <c r="D9" s="3">
        <v>57</v>
      </c>
      <c r="E9" s="3">
        <v>81</v>
      </c>
      <c r="F9" s="3">
        <v>36</v>
      </c>
      <c r="G9" s="3">
        <f aca="true" t="shared" si="6" ref="G9:L9">SUM(G22:G25)</f>
        <v>34</v>
      </c>
      <c r="H9" s="3">
        <f t="shared" si="6"/>
        <v>45</v>
      </c>
      <c r="I9" s="3">
        <f t="shared" si="6"/>
        <v>39</v>
      </c>
      <c r="J9" s="3">
        <f t="shared" si="6"/>
        <v>49</v>
      </c>
      <c r="K9" s="3">
        <f t="shared" si="6"/>
        <v>43</v>
      </c>
      <c r="L9" s="3">
        <f t="shared" si="6"/>
        <v>36</v>
      </c>
      <c r="M9" s="29">
        <f t="shared" si="1"/>
        <v>-7</v>
      </c>
      <c r="N9" s="61">
        <f t="shared" si="2"/>
        <v>44.333333333333336</v>
      </c>
      <c r="O9" s="75">
        <f t="shared" si="3"/>
        <v>-8.333333333333336</v>
      </c>
    </row>
    <row r="10" spans="1:16" ht="12.75">
      <c r="A10" s="4" t="s">
        <v>2</v>
      </c>
      <c r="B10" s="3">
        <v>9</v>
      </c>
      <c r="C10" s="5">
        <v>10</v>
      </c>
      <c r="D10" s="3">
        <v>10</v>
      </c>
      <c r="E10" s="3">
        <v>30</v>
      </c>
      <c r="F10" s="3">
        <v>37</v>
      </c>
      <c r="G10" s="3">
        <v>25</v>
      </c>
      <c r="H10" s="3">
        <v>25</v>
      </c>
      <c r="I10" s="3">
        <f>SUM(I27:I32)</f>
        <v>36</v>
      </c>
      <c r="J10" s="3">
        <f>SUM(J27:J32)</f>
        <v>25</v>
      </c>
      <c r="K10" s="3">
        <f>SUM(K27:K32)</f>
        <v>22</v>
      </c>
      <c r="L10" s="3">
        <f>SUM(L26:L32)</f>
        <v>19</v>
      </c>
      <c r="M10" s="29">
        <f t="shared" si="1"/>
        <v>-3</v>
      </c>
      <c r="N10" s="61">
        <f t="shared" si="2"/>
        <v>28.666666666666668</v>
      </c>
      <c r="O10" s="75">
        <f t="shared" si="3"/>
        <v>-9.666666666666668</v>
      </c>
      <c r="P10" s="1"/>
    </row>
    <row r="11" spans="1:16" ht="18">
      <c r="A11" s="44" t="s">
        <v>10</v>
      </c>
      <c r="B11" s="44">
        <f aca="true" t="shared" si="7" ref="B11:L11">SUM(B5:B10)</f>
        <v>163</v>
      </c>
      <c r="C11" s="44">
        <f t="shared" si="7"/>
        <v>151</v>
      </c>
      <c r="D11" s="44">
        <f t="shared" si="7"/>
        <v>141</v>
      </c>
      <c r="E11" s="44">
        <f t="shared" si="7"/>
        <v>185</v>
      </c>
      <c r="F11" s="44">
        <f t="shared" si="7"/>
        <v>124</v>
      </c>
      <c r="G11" s="44">
        <f t="shared" si="7"/>
        <v>122</v>
      </c>
      <c r="H11" s="44">
        <f t="shared" si="7"/>
        <v>153</v>
      </c>
      <c r="I11" s="44">
        <f t="shared" si="7"/>
        <v>166</v>
      </c>
      <c r="J11" s="44">
        <f t="shared" si="7"/>
        <v>192</v>
      </c>
      <c r="K11" s="44">
        <f t="shared" si="7"/>
        <v>122</v>
      </c>
      <c r="L11" s="44">
        <f t="shared" si="7"/>
        <v>154</v>
      </c>
      <c r="M11" s="71">
        <f t="shared" si="1"/>
        <v>32</v>
      </c>
      <c r="N11" s="61">
        <f t="shared" si="2"/>
        <v>170.33333333333334</v>
      </c>
      <c r="O11" s="75">
        <f t="shared" si="3"/>
        <v>-16.333333333333343</v>
      </c>
      <c r="P11" s="1"/>
    </row>
    <row r="12" spans="1:16" ht="30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"/>
    </row>
    <row r="13" spans="1:16" ht="12.75">
      <c r="A13" s="6" t="s">
        <v>9</v>
      </c>
      <c r="B13" s="12">
        <v>0</v>
      </c>
      <c r="C13" s="42">
        <v>0</v>
      </c>
      <c r="D13" s="16">
        <v>0</v>
      </c>
      <c r="E13" s="23">
        <v>0</v>
      </c>
      <c r="F13" s="40">
        <v>0</v>
      </c>
      <c r="G13" s="89">
        <v>0</v>
      </c>
      <c r="H13" s="40">
        <v>0</v>
      </c>
      <c r="I13" s="29">
        <v>0</v>
      </c>
      <c r="J13" s="14">
        <v>0</v>
      </c>
      <c r="K13" s="36">
        <v>0</v>
      </c>
      <c r="L13" s="3">
        <v>0</v>
      </c>
      <c r="M13" s="29">
        <f>L13-K13</f>
        <v>0</v>
      </c>
      <c r="N13" s="61">
        <f>SUM(I13:K13)/3</f>
        <v>0</v>
      </c>
      <c r="O13" s="75">
        <f>L13-N13</f>
        <v>0</v>
      </c>
      <c r="P13" s="1"/>
    </row>
    <row r="14" spans="1:16" ht="12.75">
      <c r="A14" s="6" t="s">
        <v>11</v>
      </c>
      <c r="B14" s="38">
        <v>0</v>
      </c>
      <c r="C14" s="12">
        <v>0</v>
      </c>
      <c r="D14" s="42">
        <v>0</v>
      </c>
      <c r="E14" s="16">
        <v>1</v>
      </c>
      <c r="F14" s="23">
        <v>1</v>
      </c>
      <c r="G14" s="40">
        <v>3</v>
      </c>
      <c r="H14" s="89">
        <v>3</v>
      </c>
      <c r="I14" s="40">
        <v>6</v>
      </c>
      <c r="J14" s="29">
        <v>11</v>
      </c>
      <c r="K14" s="14">
        <v>7</v>
      </c>
      <c r="L14" s="36">
        <v>3</v>
      </c>
      <c r="M14" s="29">
        <f aca="true" t="shared" si="8" ref="M14:M25">L14-K14</f>
        <v>-4</v>
      </c>
      <c r="N14" s="61">
        <f aca="true" t="shared" si="9" ref="N14:N25">SUM(I14:K14)/3</f>
        <v>8</v>
      </c>
      <c r="O14" s="75">
        <f aca="true" t="shared" si="10" ref="O14:O25">L14-N14</f>
        <v>-5</v>
      </c>
      <c r="P14" s="1"/>
    </row>
    <row r="15" spans="1:16" ht="12.75">
      <c r="A15" s="6" t="s">
        <v>12</v>
      </c>
      <c r="B15" s="13">
        <v>1</v>
      </c>
      <c r="C15" s="38">
        <v>2</v>
      </c>
      <c r="D15" s="12">
        <v>0</v>
      </c>
      <c r="E15" s="42">
        <v>0</v>
      </c>
      <c r="F15" s="16">
        <v>1</v>
      </c>
      <c r="G15" s="23">
        <v>3</v>
      </c>
      <c r="H15" s="40">
        <v>0</v>
      </c>
      <c r="I15" s="89">
        <v>8</v>
      </c>
      <c r="J15" s="40">
        <v>7</v>
      </c>
      <c r="K15" s="29">
        <v>3</v>
      </c>
      <c r="L15" s="14">
        <v>9</v>
      </c>
      <c r="M15" s="71">
        <f t="shared" si="8"/>
        <v>6</v>
      </c>
      <c r="N15" s="61">
        <f t="shared" si="9"/>
        <v>6</v>
      </c>
      <c r="O15" s="76">
        <f t="shared" si="10"/>
        <v>3</v>
      </c>
      <c r="P15" s="1"/>
    </row>
    <row r="16" spans="1:15" ht="12.75">
      <c r="A16" s="6" t="s">
        <v>13</v>
      </c>
      <c r="B16" s="36">
        <v>0</v>
      </c>
      <c r="C16" s="13">
        <v>1</v>
      </c>
      <c r="D16" s="38">
        <v>0</v>
      </c>
      <c r="E16" s="12">
        <v>0</v>
      </c>
      <c r="F16" s="42">
        <v>0</v>
      </c>
      <c r="G16" s="16">
        <v>2</v>
      </c>
      <c r="H16" s="23">
        <v>0</v>
      </c>
      <c r="I16" s="40">
        <v>1</v>
      </c>
      <c r="J16" s="89">
        <v>0</v>
      </c>
      <c r="K16" s="40">
        <v>4</v>
      </c>
      <c r="L16" s="29">
        <v>3</v>
      </c>
      <c r="M16" s="29">
        <f t="shared" si="8"/>
        <v>-1</v>
      </c>
      <c r="N16" s="61">
        <f t="shared" si="9"/>
        <v>1.6666666666666667</v>
      </c>
      <c r="O16" s="76">
        <f t="shared" si="10"/>
        <v>1.3333333333333333</v>
      </c>
    </row>
    <row r="17" spans="1:15" ht="12.75">
      <c r="A17" s="6" t="s">
        <v>14</v>
      </c>
      <c r="B17" s="14">
        <v>0</v>
      </c>
      <c r="C17" s="36">
        <v>3</v>
      </c>
      <c r="D17" s="13">
        <v>2</v>
      </c>
      <c r="E17" s="38">
        <v>3</v>
      </c>
      <c r="F17" s="12">
        <v>8</v>
      </c>
      <c r="G17" s="42">
        <v>2</v>
      </c>
      <c r="H17" s="16">
        <v>2</v>
      </c>
      <c r="I17" s="23">
        <v>7</v>
      </c>
      <c r="J17" s="40">
        <v>3</v>
      </c>
      <c r="K17" s="89">
        <v>1</v>
      </c>
      <c r="L17" s="40">
        <v>5</v>
      </c>
      <c r="M17" s="71">
        <f t="shared" si="8"/>
        <v>4</v>
      </c>
      <c r="N17" s="61">
        <f t="shared" si="9"/>
        <v>3.6666666666666665</v>
      </c>
      <c r="O17" s="76">
        <f t="shared" si="10"/>
        <v>1.3333333333333335</v>
      </c>
    </row>
    <row r="18" spans="1:16" ht="12.75">
      <c r="A18" s="6" t="s">
        <v>16</v>
      </c>
      <c r="B18" s="37">
        <v>0</v>
      </c>
      <c r="C18" s="14">
        <v>0</v>
      </c>
      <c r="D18" s="36">
        <v>3</v>
      </c>
      <c r="E18" s="13">
        <v>2</v>
      </c>
      <c r="F18" s="38">
        <v>1</v>
      </c>
      <c r="G18" s="12">
        <v>11</v>
      </c>
      <c r="H18" s="42">
        <v>3</v>
      </c>
      <c r="I18" s="16">
        <v>2</v>
      </c>
      <c r="J18" s="23">
        <v>6</v>
      </c>
      <c r="K18" s="40">
        <v>2</v>
      </c>
      <c r="L18" s="89">
        <v>4</v>
      </c>
      <c r="M18" s="71">
        <f t="shared" si="8"/>
        <v>2</v>
      </c>
      <c r="N18" s="61">
        <f t="shared" si="9"/>
        <v>3.3333333333333335</v>
      </c>
      <c r="O18" s="76">
        <f t="shared" si="10"/>
        <v>0.6666666666666665</v>
      </c>
      <c r="P18" s="1"/>
    </row>
    <row r="19" spans="1:15" ht="12.75">
      <c r="A19" s="6" t="s">
        <v>15</v>
      </c>
      <c r="B19" s="39">
        <v>12</v>
      </c>
      <c r="C19" s="37">
        <v>13</v>
      </c>
      <c r="D19" s="14">
        <v>15</v>
      </c>
      <c r="E19" s="36">
        <v>10</v>
      </c>
      <c r="F19" s="13">
        <v>8</v>
      </c>
      <c r="G19" s="38">
        <v>12</v>
      </c>
      <c r="H19" s="12">
        <v>33</v>
      </c>
      <c r="I19" s="42">
        <v>19</v>
      </c>
      <c r="J19" s="16">
        <v>34</v>
      </c>
      <c r="K19" s="23">
        <v>5</v>
      </c>
      <c r="L19" s="40">
        <v>21</v>
      </c>
      <c r="M19" s="71">
        <f t="shared" si="8"/>
        <v>16</v>
      </c>
      <c r="N19" s="61">
        <f t="shared" si="9"/>
        <v>19.333333333333332</v>
      </c>
      <c r="O19" s="76">
        <f t="shared" si="10"/>
        <v>1.6666666666666679</v>
      </c>
    </row>
    <row r="20" spans="1:15" ht="12.75">
      <c r="A20" s="6" t="s">
        <v>17</v>
      </c>
      <c r="B20" s="21">
        <v>10</v>
      </c>
      <c r="C20" s="39">
        <v>36</v>
      </c>
      <c r="D20" s="37">
        <v>41</v>
      </c>
      <c r="E20" s="14">
        <v>13</v>
      </c>
      <c r="F20" s="36">
        <v>10</v>
      </c>
      <c r="G20" s="85">
        <v>10</v>
      </c>
      <c r="H20" s="38">
        <v>19</v>
      </c>
      <c r="I20" s="12">
        <v>36</v>
      </c>
      <c r="J20" s="42">
        <v>13</v>
      </c>
      <c r="K20" s="16">
        <v>22</v>
      </c>
      <c r="L20" s="23">
        <v>34</v>
      </c>
      <c r="M20" s="71">
        <f t="shared" si="8"/>
        <v>12</v>
      </c>
      <c r="N20" s="61">
        <f t="shared" si="9"/>
        <v>23.666666666666668</v>
      </c>
      <c r="O20" s="76">
        <f t="shared" si="10"/>
        <v>10.333333333333332</v>
      </c>
    </row>
    <row r="21" spans="1:16" ht="12.75">
      <c r="A21" s="6" t="s">
        <v>18</v>
      </c>
      <c r="B21" s="22">
        <v>28</v>
      </c>
      <c r="C21" s="21">
        <v>14</v>
      </c>
      <c r="D21" s="39">
        <v>15</v>
      </c>
      <c r="E21" s="37">
        <v>45</v>
      </c>
      <c r="F21" s="14">
        <v>22</v>
      </c>
      <c r="G21" s="36">
        <v>20</v>
      </c>
      <c r="H21" s="85">
        <v>23</v>
      </c>
      <c r="I21" s="38">
        <v>12</v>
      </c>
      <c r="J21" s="12">
        <v>44</v>
      </c>
      <c r="K21" s="42">
        <v>13</v>
      </c>
      <c r="L21" s="16">
        <v>20</v>
      </c>
      <c r="M21" s="71">
        <f t="shared" si="8"/>
        <v>7</v>
      </c>
      <c r="N21" s="61">
        <f t="shared" si="9"/>
        <v>23</v>
      </c>
      <c r="O21" s="75">
        <f t="shared" si="10"/>
        <v>-3</v>
      </c>
      <c r="P21" s="1"/>
    </row>
    <row r="22" spans="1:15" ht="12.75">
      <c r="A22" s="6" t="s">
        <v>19</v>
      </c>
      <c r="B22" s="23">
        <v>50</v>
      </c>
      <c r="C22" s="22">
        <v>22</v>
      </c>
      <c r="D22" s="21">
        <v>9</v>
      </c>
      <c r="E22" s="39">
        <v>39</v>
      </c>
      <c r="F22" s="37">
        <v>13</v>
      </c>
      <c r="G22" s="14">
        <v>4</v>
      </c>
      <c r="H22" s="36">
        <v>16</v>
      </c>
      <c r="I22" s="85">
        <v>17</v>
      </c>
      <c r="J22" s="38">
        <v>18</v>
      </c>
      <c r="K22" s="12">
        <v>14</v>
      </c>
      <c r="L22" s="42">
        <v>15</v>
      </c>
      <c r="M22" s="71">
        <f t="shared" si="8"/>
        <v>1</v>
      </c>
      <c r="N22" s="61">
        <f t="shared" si="9"/>
        <v>16.333333333333332</v>
      </c>
      <c r="O22" s="75">
        <f t="shared" si="10"/>
        <v>-1.3333333333333321</v>
      </c>
    </row>
    <row r="23" spans="1:16" ht="12.75">
      <c r="A23" s="6" t="s">
        <v>20</v>
      </c>
      <c r="B23" s="40">
        <v>26</v>
      </c>
      <c r="C23" s="23">
        <v>31</v>
      </c>
      <c r="D23" s="22">
        <v>14</v>
      </c>
      <c r="E23" s="21">
        <v>14</v>
      </c>
      <c r="F23" s="39">
        <v>12</v>
      </c>
      <c r="G23" s="37">
        <v>9</v>
      </c>
      <c r="H23" s="14">
        <v>7</v>
      </c>
      <c r="I23" s="36">
        <v>6</v>
      </c>
      <c r="J23" s="85">
        <v>18</v>
      </c>
      <c r="K23" s="38">
        <v>14</v>
      </c>
      <c r="L23" s="12">
        <v>4</v>
      </c>
      <c r="M23" s="29">
        <f t="shared" si="8"/>
        <v>-10</v>
      </c>
      <c r="N23" s="61">
        <f t="shared" si="9"/>
        <v>12.666666666666666</v>
      </c>
      <c r="O23" s="75">
        <f t="shared" si="10"/>
        <v>-8.666666666666666</v>
      </c>
      <c r="P23" s="1"/>
    </row>
    <row r="24" spans="1:16" ht="12.75">
      <c r="A24" s="6" t="s">
        <v>21</v>
      </c>
      <c r="B24" s="41">
        <v>11</v>
      </c>
      <c r="C24" s="40">
        <v>19</v>
      </c>
      <c r="D24" s="23">
        <v>18</v>
      </c>
      <c r="E24" s="22">
        <v>20</v>
      </c>
      <c r="F24" s="21">
        <v>6</v>
      </c>
      <c r="G24" s="36">
        <v>10</v>
      </c>
      <c r="H24" s="37">
        <v>7</v>
      </c>
      <c r="I24" s="14">
        <v>9</v>
      </c>
      <c r="J24" s="36">
        <v>10</v>
      </c>
      <c r="K24" s="85">
        <v>11</v>
      </c>
      <c r="L24" s="38">
        <v>14</v>
      </c>
      <c r="M24" s="29">
        <f t="shared" si="8"/>
        <v>3</v>
      </c>
      <c r="N24" s="61">
        <f t="shared" si="9"/>
        <v>10</v>
      </c>
      <c r="O24" s="76">
        <f t="shared" si="10"/>
        <v>4</v>
      </c>
      <c r="P24" s="1"/>
    </row>
    <row r="25" spans="1:16" ht="12.75">
      <c r="A25" s="6" t="s">
        <v>22</v>
      </c>
      <c r="B25" s="16">
        <v>16</v>
      </c>
      <c r="C25" s="41">
        <v>10</v>
      </c>
      <c r="D25" s="40">
        <v>14</v>
      </c>
      <c r="E25" s="23">
        <v>8</v>
      </c>
      <c r="F25" s="22">
        <v>5</v>
      </c>
      <c r="G25" s="21">
        <v>11</v>
      </c>
      <c r="H25" s="36">
        <v>15</v>
      </c>
      <c r="I25" s="37">
        <v>7</v>
      </c>
      <c r="J25" s="14">
        <v>3</v>
      </c>
      <c r="K25" s="36">
        <v>4</v>
      </c>
      <c r="L25" s="85">
        <v>3</v>
      </c>
      <c r="M25" s="29">
        <f t="shared" si="8"/>
        <v>-1</v>
      </c>
      <c r="N25" s="61">
        <f t="shared" si="9"/>
        <v>4.666666666666667</v>
      </c>
      <c r="O25" s="75">
        <f t="shared" si="10"/>
        <v>-1.666666666666667</v>
      </c>
      <c r="P25" s="1"/>
    </row>
    <row r="26" spans="1:15" ht="12.75">
      <c r="A26" s="90" t="s">
        <v>65</v>
      </c>
      <c r="D26" s="1"/>
      <c r="E26" s="1"/>
      <c r="F26" s="1"/>
      <c r="G26" s="1"/>
      <c r="H26" s="1"/>
      <c r="I26" s="1"/>
      <c r="J26" s="1"/>
      <c r="K26" s="1"/>
      <c r="L26" s="1">
        <v>1</v>
      </c>
      <c r="N26" s="1"/>
      <c r="O26" s="1"/>
    </row>
    <row r="27" spans="1:12" ht="12.75">
      <c r="A27" s="84" t="s">
        <v>49</v>
      </c>
      <c r="G27">
        <v>0</v>
      </c>
      <c r="H27">
        <v>2</v>
      </c>
      <c r="I27">
        <v>1</v>
      </c>
      <c r="J27">
        <v>3</v>
      </c>
      <c r="K27">
        <v>1</v>
      </c>
      <c r="L27">
        <v>1</v>
      </c>
    </row>
    <row r="28" spans="1:17" ht="12.75">
      <c r="A28" s="84" t="s">
        <v>50</v>
      </c>
      <c r="G28">
        <v>2</v>
      </c>
      <c r="H28">
        <v>6</v>
      </c>
      <c r="I28">
        <v>0</v>
      </c>
      <c r="J28">
        <v>5</v>
      </c>
      <c r="K28">
        <v>2</v>
      </c>
      <c r="L28">
        <v>1</v>
      </c>
      <c r="Q28" s="77"/>
    </row>
    <row r="29" spans="1:12" ht="12.75">
      <c r="A29" s="84" t="s">
        <v>51</v>
      </c>
      <c r="G29">
        <v>9</v>
      </c>
      <c r="H29">
        <v>4</v>
      </c>
      <c r="I29">
        <v>12</v>
      </c>
      <c r="J29">
        <v>5</v>
      </c>
      <c r="K29">
        <v>6</v>
      </c>
      <c r="L29">
        <v>0</v>
      </c>
    </row>
    <row r="30" spans="1:12" ht="12.75">
      <c r="A30" s="84" t="s">
        <v>52</v>
      </c>
      <c r="G30">
        <v>3</v>
      </c>
      <c r="H30">
        <v>10</v>
      </c>
      <c r="I30">
        <v>11</v>
      </c>
      <c r="J30">
        <v>4</v>
      </c>
      <c r="K30">
        <v>4</v>
      </c>
      <c r="L30">
        <v>7</v>
      </c>
    </row>
    <row r="31" spans="1:12" ht="12.75">
      <c r="A31" s="84" t="s">
        <v>53</v>
      </c>
      <c r="G31">
        <v>8</v>
      </c>
      <c r="H31">
        <v>2</v>
      </c>
      <c r="I31">
        <v>8</v>
      </c>
      <c r="J31">
        <v>7</v>
      </c>
      <c r="K31">
        <v>5</v>
      </c>
      <c r="L31">
        <v>9</v>
      </c>
    </row>
    <row r="32" spans="1:12" ht="12.75">
      <c r="A32" s="84" t="s">
        <v>54</v>
      </c>
      <c r="F32" s="63"/>
      <c r="G32" s="63">
        <v>3</v>
      </c>
      <c r="H32" s="63">
        <v>1</v>
      </c>
      <c r="I32" s="63">
        <v>4</v>
      </c>
      <c r="J32" s="63">
        <v>1</v>
      </c>
      <c r="K32" s="63">
        <v>4</v>
      </c>
      <c r="L32" s="63">
        <v>0</v>
      </c>
    </row>
  </sheetData>
  <sheetProtection/>
  <mergeCells count="2">
    <mergeCell ref="A1:O3"/>
    <mergeCell ref="A12:O12"/>
  </mergeCells>
  <printOptions gridLines="1"/>
  <pageMargins left="0.75" right="0.75" top="1" bottom="1" header="0.5" footer="0.5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12.140625" style="0" customWidth="1"/>
    <col min="2" max="2" width="0.13671875" style="0" hidden="1" customWidth="1"/>
    <col min="3" max="3" width="15.421875" style="0" hidden="1" customWidth="1"/>
    <col min="4" max="4" width="0.13671875" style="0" customWidth="1"/>
    <col min="5" max="5" width="12.57421875" style="0" bestFit="1" customWidth="1"/>
    <col min="6" max="13" width="12.57421875" style="0" customWidth="1"/>
  </cols>
  <sheetData>
    <row r="1" spans="1:16" ht="12.75" customHeight="1">
      <c r="A1" s="107" t="s">
        <v>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2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7" ht="52.5">
      <c r="A4" s="45" t="s">
        <v>3</v>
      </c>
      <c r="B4" s="32" t="s">
        <v>0</v>
      </c>
      <c r="C4" s="32" t="s">
        <v>1</v>
      </c>
      <c r="D4" s="32" t="s">
        <v>29</v>
      </c>
      <c r="E4" s="32" t="s">
        <v>33</v>
      </c>
      <c r="F4" s="32" t="s">
        <v>39</v>
      </c>
      <c r="G4" s="32" t="s">
        <v>40</v>
      </c>
      <c r="H4" s="32" t="s">
        <v>41</v>
      </c>
      <c r="I4" s="32" t="s">
        <v>55</v>
      </c>
      <c r="J4" s="32" t="s">
        <v>61</v>
      </c>
      <c r="K4" s="32" t="s">
        <v>63</v>
      </c>
      <c r="L4" s="32" t="s">
        <v>64</v>
      </c>
      <c r="M4" s="32" t="s">
        <v>66</v>
      </c>
      <c r="N4" s="46" t="s">
        <v>32</v>
      </c>
      <c r="O4" s="9" t="s">
        <v>37</v>
      </c>
      <c r="P4" s="47" t="s">
        <v>38</v>
      </c>
      <c r="Q4" s="1"/>
    </row>
    <row r="5" spans="1:17" ht="12.75">
      <c r="A5" s="45" t="s">
        <v>4</v>
      </c>
      <c r="B5" s="45">
        <f>SUM(B13)</f>
        <v>0</v>
      </c>
      <c r="C5" s="45">
        <v>0</v>
      </c>
      <c r="D5" s="45">
        <v>0</v>
      </c>
      <c r="E5" s="45">
        <v>0</v>
      </c>
      <c r="F5" s="45">
        <v>0</v>
      </c>
      <c r="G5" s="45">
        <v>1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/>
      <c r="N5" s="29">
        <f aca="true" t="shared" si="0" ref="N5:N11">L5-K5</f>
        <v>0</v>
      </c>
      <c r="O5" s="69">
        <f>SUM(I5:K5)/3</f>
        <v>0</v>
      </c>
      <c r="P5" s="75">
        <f>L5-O5</f>
        <v>0</v>
      </c>
      <c r="Q5" s="1"/>
    </row>
    <row r="6" spans="1:17" ht="12.75">
      <c r="A6" s="45" t="s">
        <v>5</v>
      </c>
      <c r="B6" s="45">
        <f>SUM(B14:B16)</f>
        <v>1</v>
      </c>
      <c r="C6" s="45">
        <v>3</v>
      </c>
      <c r="D6" s="45">
        <v>0</v>
      </c>
      <c r="E6" s="45">
        <v>1</v>
      </c>
      <c r="F6" s="45">
        <v>3</v>
      </c>
      <c r="G6" s="45">
        <v>13</v>
      </c>
      <c r="H6" s="45">
        <f>SUM(H14:H16)</f>
        <v>7</v>
      </c>
      <c r="I6" s="45">
        <f>SUM(I14:I16)</f>
        <v>19</v>
      </c>
      <c r="J6" s="45">
        <f>SUM(J14:J16)</f>
        <v>34</v>
      </c>
      <c r="K6" s="45">
        <f>SUM(K14:K16)</f>
        <v>26</v>
      </c>
      <c r="L6" s="45">
        <f>SUM(L14:L16)</f>
        <v>21</v>
      </c>
      <c r="M6" s="45"/>
      <c r="N6" s="29">
        <f t="shared" si="0"/>
        <v>-5</v>
      </c>
      <c r="O6" s="69">
        <f aca="true" t="shared" si="1" ref="O6:O11">SUM(I6:K6)/3</f>
        <v>26.333333333333332</v>
      </c>
      <c r="P6" s="75">
        <f aca="true" t="shared" si="2" ref="P6:P11">L6-O6</f>
        <v>-5.333333333333332</v>
      </c>
      <c r="Q6" s="1"/>
    </row>
    <row r="7" spans="1:17" ht="12.75">
      <c r="A7" s="45" t="s">
        <v>6</v>
      </c>
      <c r="B7" s="45">
        <f>SUM(B17:B18)</f>
        <v>0</v>
      </c>
      <c r="C7" s="45">
        <v>5</v>
      </c>
      <c r="D7" s="45">
        <v>9</v>
      </c>
      <c r="E7" s="45">
        <v>7</v>
      </c>
      <c r="F7" s="45">
        <v>15</v>
      </c>
      <c r="G7" s="45">
        <v>25</v>
      </c>
      <c r="H7" s="45">
        <f>SUM(H17:H18)</f>
        <v>9</v>
      </c>
      <c r="I7" s="45">
        <f>SUM(I17:I18)</f>
        <v>14</v>
      </c>
      <c r="J7" s="45">
        <f>SUM(J17:J18)</f>
        <v>17</v>
      </c>
      <c r="K7" s="45">
        <f>SUM(K17:K18)</f>
        <v>4</v>
      </c>
      <c r="L7" s="45">
        <f>SUM(L17:L18)</f>
        <v>19</v>
      </c>
      <c r="M7" s="45"/>
      <c r="N7" s="71">
        <f t="shared" si="0"/>
        <v>15</v>
      </c>
      <c r="O7" s="69">
        <f t="shared" si="1"/>
        <v>11.666666666666666</v>
      </c>
      <c r="P7" s="76">
        <f t="shared" si="2"/>
        <v>7.333333333333334</v>
      </c>
      <c r="Q7" s="1"/>
    </row>
    <row r="8" spans="1:17" ht="12.75">
      <c r="A8" s="45" t="s">
        <v>7</v>
      </c>
      <c r="B8" s="45">
        <f>SUM(B19:B21)</f>
        <v>110</v>
      </c>
      <c r="C8" s="45">
        <v>95</v>
      </c>
      <c r="D8" s="45">
        <v>101</v>
      </c>
      <c r="E8" s="45">
        <v>93</v>
      </c>
      <c r="F8" s="45">
        <v>60</v>
      </c>
      <c r="G8" s="45">
        <f aca="true" t="shared" si="3" ref="G8:L8">SUM(G19:G21)</f>
        <v>61</v>
      </c>
      <c r="H8" s="45">
        <f t="shared" si="3"/>
        <v>96</v>
      </c>
      <c r="I8" s="45">
        <f t="shared" si="3"/>
        <v>101</v>
      </c>
      <c r="J8" s="45">
        <f t="shared" si="3"/>
        <v>120</v>
      </c>
      <c r="K8" s="45">
        <f t="shared" si="3"/>
        <v>65</v>
      </c>
      <c r="L8" s="45">
        <f t="shared" si="3"/>
        <v>96</v>
      </c>
      <c r="M8" s="45"/>
      <c r="N8" s="71">
        <f t="shared" si="0"/>
        <v>31</v>
      </c>
      <c r="O8" s="69">
        <f t="shared" si="1"/>
        <v>95.33333333333333</v>
      </c>
      <c r="P8" s="76">
        <f t="shared" si="2"/>
        <v>0.6666666666666714</v>
      </c>
      <c r="Q8" s="1"/>
    </row>
    <row r="9" spans="1:17" ht="12.75">
      <c r="A9" s="45" t="s">
        <v>8</v>
      </c>
      <c r="B9" s="45">
        <f>SUM(B22:B25)</f>
        <v>130</v>
      </c>
      <c r="C9" s="45">
        <v>100</v>
      </c>
      <c r="D9" s="45">
        <v>79</v>
      </c>
      <c r="E9" s="45">
        <v>115</v>
      </c>
      <c r="F9" s="45">
        <v>41</v>
      </c>
      <c r="G9" s="45">
        <f aca="true" t="shared" si="4" ref="G9:L9">SUM(G22:G25)</f>
        <v>44</v>
      </c>
      <c r="H9" s="45">
        <f t="shared" si="4"/>
        <v>66</v>
      </c>
      <c r="I9" s="45">
        <f t="shared" si="4"/>
        <v>49</v>
      </c>
      <c r="J9" s="45">
        <f t="shared" si="4"/>
        <v>57</v>
      </c>
      <c r="K9" s="45">
        <f t="shared" si="4"/>
        <v>76</v>
      </c>
      <c r="L9" s="45">
        <f t="shared" si="4"/>
        <v>58</v>
      </c>
      <c r="M9" s="45"/>
      <c r="N9" s="29">
        <f t="shared" si="0"/>
        <v>-18</v>
      </c>
      <c r="O9" s="69">
        <f t="shared" si="1"/>
        <v>60.666666666666664</v>
      </c>
      <c r="P9" s="75">
        <f t="shared" si="2"/>
        <v>-2.6666666666666643</v>
      </c>
      <c r="Q9" s="1"/>
    </row>
    <row r="10" spans="1:17" ht="12.75">
      <c r="A10" s="9" t="s">
        <v>42</v>
      </c>
      <c r="B10" s="45">
        <v>12</v>
      </c>
      <c r="C10" s="45">
        <v>14</v>
      </c>
      <c r="D10" s="45">
        <v>17</v>
      </c>
      <c r="E10" s="45">
        <v>42</v>
      </c>
      <c r="F10" s="45">
        <v>44</v>
      </c>
      <c r="G10" s="45">
        <v>35</v>
      </c>
      <c r="H10" s="45">
        <v>31</v>
      </c>
      <c r="I10" s="45">
        <f>SUM(I27:I31)</f>
        <v>47</v>
      </c>
      <c r="J10" s="45">
        <f>SUM(J27:J31)</f>
        <v>35</v>
      </c>
      <c r="K10" s="45">
        <f>SUM(K27:K31)</f>
        <v>42</v>
      </c>
      <c r="L10" s="45">
        <f>SUM(L27:L31)</f>
        <v>25</v>
      </c>
      <c r="M10" s="45"/>
      <c r="N10" s="29">
        <f t="shared" si="0"/>
        <v>-17</v>
      </c>
      <c r="O10" s="69">
        <f t="shared" si="1"/>
        <v>41.333333333333336</v>
      </c>
      <c r="P10" s="75">
        <f t="shared" si="2"/>
        <v>-16.333333333333336</v>
      </c>
      <c r="Q10" s="1"/>
    </row>
    <row r="11" spans="1:16" s="43" customFormat="1" ht="16.5" thickBot="1">
      <c r="A11" s="64" t="s">
        <v>10</v>
      </c>
      <c r="B11" s="64">
        <f aca="true" t="shared" si="5" ref="B11:L11">SUM(B5:B10)</f>
        <v>253</v>
      </c>
      <c r="C11" s="64">
        <f t="shared" si="5"/>
        <v>217</v>
      </c>
      <c r="D11" s="64">
        <f t="shared" si="5"/>
        <v>206</v>
      </c>
      <c r="E11" s="64">
        <f t="shared" si="5"/>
        <v>258</v>
      </c>
      <c r="F11" s="64">
        <f t="shared" si="5"/>
        <v>163</v>
      </c>
      <c r="G11" s="64">
        <f t="shared" si="5"/>
        <v>179</v>
      </c>
      <c r="H11" s="64">
        <f t="shared" si="5"/>
        <v>209</v>
      </c>
      <c r="I11" s="64">
        <f t="shared" si="5"/>
        <v>230</v>
      </c>
      <c r="J11" s="64">
        <f t="shared" si="5"/>
        <v>263</v>
      </c>
      <c r="K11" s="64">
        <f t="shared" si="5"/>
        <v>213</v>
      </c>
      <c r="L11" s="64">
        <f t="shared" si="5"/>
        <v>219</v>
      </c>
      <c r="M11" s="64"/>
      <c r="N11" s="71">
        <f t="shared" si="0"/>
        <v>6</v>
      </c>
      <c r="O11" s="69">
        <f t="shared" si="1"/>
        <v>235.33333333333334</v>
      </c>
      <c r="P11" s="75">
        <f t="shared" si="2"/>
        <v>-16.333333333333343</v>
      </c>
    </row>
    <row r="12" spans="1:17" ht="28.5" customHeight="1" thickBo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"/>
    </row>
    <row r="13" spans="1:17" ht="12.75">
      <c r="A13" s="65" t="s">
        <v>9</v>
      </c>
      <c r="B13" s="66">
        <v>0</v>
      </c>
      <c r="C13" s="67">
        <v>0</v>
      </c>
      <c r="D13" s="68">
        <v>0</v>
      </c>
      <c r="E13" s="49">
        <v>0</v>
      </c>
      <c r="F13" s="58">
        <v>0</v>
      </c>
      <c r="G13" s="57">
        <v>1</v>
      </c>
      <c r="H13" s="56">
        <v>0</v>
      </c>
      <c r="I13" s="55">
        <v>0</v>
      </c>
      <c r="J13" s="54">
        <v>0</v>
      </c>
      <c r="K13" s="53">
        <v>0</v>
      </c>
      <c r="L13" s="66"/>
      <c r="M13" s="66"/>
      <c r="N13" s="78">
        <f aca="true" t="shared" si="6" ref="N13:N25">L13-K13</f>
        <v>0</v>
      </c>
      <c r="O13" s="70">
        <f>SUM(I13:K13)/3</f>
        <v>0</v>
      </c>
      <c r="P13" s="79">
        <f>L13-O13</f>
        <v>0</v>
      </c>
      <c r="Q13" s="1"/>
    </row>
    <row r="14" spans="1:17" ht="12.75">
      <c r="A14" s="48" t="s">
        <v>11</v>
      </c>
      <c r="B14" s="50">
        <v>0</v>
      </c>
      <c r="C14" s="51">
        <v>0</v>
      </c>
      <c r="D14" s="49">
        <v>0</v>
      </c>
      <c r="E14" s="59">
        <v>0</v>
      </c>
      <c r="F14" s="49">
        <v>2</v>
      </c>
      <c r="G14" s="58">
        <v>6</v>
      </c>
      <c r="H14" s="57">
        <v>4</v>
      </c>
      <c r="I14" s="56">
        <v>8</v>
      </c>
      <c r="J14" s="55">
        <v>15</v>
      </c>
      <c r="K14" s="54">
        <v>12</v>
      </c>
      <c r="L14" s="53">
        <v>3</v>
      </c>
      <c r="M14" s="93"/>
      <c r="N14" s="78">
        <f t="shared" si="6"/>
        <v>-9</v>
      </c>
      <c r="O14" s="70">
        <f aca="true" t="shared" si="7" ref="O14:O25">SUM(I14:K14)/3</f>
        <v>11.666666666666666</v>
      </c>
      <c r="P14" s="79">
        <f aca="true" t="shared" si="8" ref="P14:P25">L14-O14</f>
        <v>-8.666666666666666</v>
      </c>
      <c r="Q14" s="1"/>
    </row>
    <row r="15" spans="1:16" ht="12.75">
      <c r="A15" s="48" t="s">
        <v>12</v>
      </c>
      <c r="B15" s="52">
        <v>1</v>
      </c>
      <c r="C15" s="50">
        <v>2</v>
      </c>
      <c r="D15" s="51">
        <v>0</v>
      </c>
      <c r="E15" s="49">
        <v>0</v>
      </c>
      <c r="F15" s="59">
        <v>1</v>
      </c>
      <c r="G15" s="49">
        <v>5</v>
      </c>
      <c r="H15" s="58">
        <v>1</v>
      </c>
      <c r="I15" s="57">
        <v>8</v>
      </c>
      <c r="J15" s="56">
        <v>18</v>
      </c>
      <c r="K15" s="55">
        <v>7</v>
      </c>
      <c r="L15" s="54">
        <v>10</v>
      </c>
      <c r="M15" s="94"/>
      <c r="N15" s="91">
        <f t="shared" si="6"/>
        <v>3</v>
      </c>
      <c r="O15" s="70">
        <f t="shared" si="7"/>
        <v>11</v>
      </c>
      <c r="P15" s="79">
        <f t="shared" si="8"/>
        <v>-1</v>
      </c>
    </row>
    <row r="16" spans="1:17" ht="12.75">
      <c r="A16" s="48" t="s">
        <v>13</v>
      </c>
      <c r="B16" s="53">
        <v>0</v>
      </c>
      <c r="C16" s="52">
        <v>1</v>
      </c>
      <c r="D16" s="50">
        <v>0</v>
      </c>
      <c r="E16" s="51">
        <v>1</v>
      </c>
      <c r="F16" s="49">
        <v>0</v>
      </c>
      <c r="G16" s="59">
        <v>2</v>
      </c>
      <c r="H16" s="49">
        <v>2</v>
      </c>
      <c r="I16" s="58">
        <v>3</v>
      </c>
      <c r="J16" s="57">
        <v>1</v>
      </c>
      <c r="K16" s="56">
        <v>7</v>
      </c>
      <c r="L16" s="55">
        <v>8</v>
      </c>
      <c r="M16" s="95"/>
      <c r="N16" s="91">
        <f t="shared" si="6"/>
        <v>1</v>
      </c>
      <c r="O16" s="70">
        <f t="shared" si="7"/>
        <v>3.6666666666666665</v>
      </c>
      <c r="P16" s="92">
        <f t="shared" si="8"/>
        <v>4.333333333333334</v>
      </c>
      <c r="Q16" s="1"/>
    </row>
    <row r="17" spans="1:17" ht="12.75">
      <c r="A17" s="48" t="s">
        <v>14</v>
      </c>
      <c r="B17" s="54">
        <v>0</v>
      </c>
      <c r="C17" s="53">
        <v>5</v>
      </c>
      <c r="D17" s="52">
        <v>4</v>
      </c>
      <c r="E17" s="50">
        <v>3</v>
      </c>
      <c r="F17" s="51">
        <v>13</v>
      </c>
      <c r="G17" s="49">
        <v>9</v>
      </c>
      <c r="H17" s="59">
        <v>4</v>
      </c>
      <c r="I17" s="49">
        <v>7</v>
      </c>
      <c r="J17" s="58">
        <v>5</v>
      </c>
      <c r="K17" s="57">
        <v>1</v>
      </c>
      <c r="L17" s="56">
        <v>14</v>
      </c>
      <c r="M17" s="96"/>
      <c r="N17" s="91">
        <f t="shared" si="6"/>
        <v>13</v>
      </c>
      <c r="O17" s="70">
        <f t="shared" si="7"/>
        <v>4.333333333333333</v>
      </c>
      <c r="P17" s="92">
        <f t="shared" si="8"/>
        <v>9.666666666666668</v>
      </c>
      <c r="Q17" s="1"/>
    </row>
    <row r="18" spans="1:17" ht="12.75">
      <c r="A18" s="48" t="s">
        <v>16</v>
      </c>
      <c r="B18" s="55">
        <v>0</v>
      </c>
      <c r="C18" s="54">
        <v>0</v>
      </c>
      <c r="D18" s="53">
        <v>5</v>
      </c>
      <c r="E18" s="52">
        <v>4</v>
      </c>
      <c r="F18" s="50">
        <v>2</v>
      </c>
      <c r="G18" s="51">
        <v>16</v>
      </c>
      <c r="H18" s="49">
        <v>5</v>
      </c>
      <c r="I18" s="59">
        <v>7</v>
      </c>
      <c r="J18" s="49">
        <v>12</v>
      </c>
      <c r="K18" s="58">
        <v>3</v>
      </c>
      <c r="L18" s="57">
        <v>5</v>
      </c>
      <c r="M18" s="97"/>
      <c r="N18" s="91">
        <f t="shared" si="6"/>
        <v>2</v>
      </c>
      <c r="O18" s="70">
        <f t="shared" si="7"/>
        <v>7.333333333333333</v>
      </c>
      <c r="P18" s="79">
        <f t="shared" si="8"/>
        <v>-2.333333333333333</v>
      </c>
      <c r="Q18" s="1"/>
    </row>
    <row r="19" spans="1:17" ht="12.75">
      <c r="A19" s="48" t="s">
        <v>15</v>
      </c>
      <c r="B19" s="56">
        <v>27</v>
      </c>
      <c r="C19" s="55">
        <v>26</v>
      </c>
      <c r="D19" s="54">
        <v>25</v>
      </c>
      <c r="E19" s="53">
        <v>13</v>
      </c>
      <c r="F19" s="52">
        <v>14</v>
      </c>
      <c r="G19" s="50">
        <v>16</v>
      </c>
      <c r="H19" s="51">
        <v>41</v>
      </c>
      <c r="I19" s="49">
        <v>25</v>
      </c>
      <c r="J19" s="59">
        <v>42</v>
      </c>
      <c r="K19" s="67">
        <v>12</v>
      </c>
      <c r="L19" s="58">
        <v>30</v>
      </c>
      <c r="M19" s="98"/>
      <c r="N19" s="91">
        <f t="shared" si="6"/>
        <v>18</v>
      </c>
      <c r="O19" s="70">
        <f t="shared" si="7"/>
        <v>26.333333333333332</v>
      </c>
      <c r="P19" s="92">
        <f t="shared" si="8"/>
        <v>3.666666666666668</v>
      </c>
      <c r="Q19" s="1"/>
    </row>
    <row r="20" spans="1:17" ht="12.75">
      <c r="A20" s="48" t="s">
        <v>17</v>
      </c>
      <c r="B20" s="57">
        <v>27</v>
      </c>
      <c r="C20" s="56">
        <v>53</v>
      </c>
      <c r="D20" s="55">
        <v>53</v>
      </c>
      <c r="E20" s="54">
        <v>17</v>
      </c>
      <c r="F20" s="53">
        <v>22</v>
      </c>
      <c r="G20" s="52">
        <v>16</v>
      </c>
      <c r="H20" s="50">
        <v>22</v>
      </c>
      <c r="I20" s="51">
        <v>52</v>
      </c>
      <c r="J20" s="49">
        <v>24</v>
      </c>
      <c r="K20" s="59">
        <v>31</v>
      </c>
      <c r="L20" s="67">
        <v>39</v>
      </c>
      <c r="M20" s="67"/>
      <c r="N20" s="91">
        <f t="shared" si="6"/>
        <v>8</v>
      </c>
      <c r="O20" s="70">
        <f t="shared" si="7"/>
        <v>35.666666666666664</v>
      </c>
      <c r="P20" s="92">
        <f t="shared" si="8"/>
        <v>3.3333333333333357</v>
      </c>
      <c r="Q20" s="1"/>
    </row>
    <row r="21" spans="1:17" ht="12.75">
      <c r="A21" s="48" t="s">
        <v>18</v>
      </c>
      <c r="B21" s="58">
        <v>56</v>
      </c>
      <c r="C21" s="57">
        <v>17</v>
      </c>
      <c r="D21" s="56">
        <v>26</v>
      </c>
      <c r="E21" s="55">
        <v>66</v>
      </c>
      <c r="F21" s="54">
        <v>25</v>
      </c>
      <c r="G21" s="53">
        <v>29</v>
      </c>
      <c r="H21" s="52">
        <v>33</v>
      </c>
      <c r="I21" s="50">
        <v>24</v>
      </c>
      <c r="J21" s="51">
        <v>54</v>
      </c>
      <c r="K21" s="49">
        <v>22</v>
      </c>
      <c r="L21" s="59">
        <v>27</v>
      </c>
      <c r="M21" s="68"/>
      <c r="N21" s="91">
        <f t="shared" si="6"/>
        <v>5</v>
      </c>
      <c r="O21" s="70">
        <f t="shared" si="7"/>
        <v>33.333333333333336</v>
      </c>
      <c r="P21" s="79">
        <f t="shared" si="8"/>
        <v>-6.333333333333336</v>
      </c>
      <c r="Q21" s="1"/>
    </row>
    <row r="22" spans="1:17" ht="12.75">
      <c r="A22" s="48" t="s">
        <v>19</v>
      </c>
      <c r="B22" s="59">
        <v>65</v>
      </c>
      <c r="C22" s="58">
        <v>29</v>
      </c>
      <c r="D22" s="57">
        <v>10</v>
      </c>
      <c r="E22" s="56">
        <v>49</v>
      </c>
      <c r="F22" s="55">
        <v>13</v>
      </c>
      <c r="G22" s="54">
        <v>8</v>
      </c>
      <c r="H22" s="53">
        <v>22</v>
      </c>
      <c r="I22" s="52">
        <v>19</v>
      </c>
      <c r="J22" s="50">
        <v>23</v>
      </c>
      <c r="K22" s="51">
        <v>24</v>
      </c>
      <c r="L22" s="49">
        <v>22</v>
      </c>
      <c r="M22" s="67"/>
      <c r="N22" s="78">
        <f t="shared" si="6"/>
        <v>-2</v>
      </c>
      <c r="O22" s="70">
        <f t="shared" si="7"/>
        <v>22</v>
      </c>
      <c r="P22" s="79">
        <f t="shared" si="8"/>
        <v>0</v>
      </c>
      <c r="Q22" s="1"/>
    </row>
    <row r="23" spans="1:17" ht="12.75">
      <c r="A23" s="48" t="s">
        <v>20</v>
      </c>
      <c r="B23" s="49">
        <v>32</v>
      </c>
      <c r="C23" s="59">
        <v>42</v>
      </c>
      <c r="D23" s="58">
        <v>23</v>
      </c>
      <c r="E23" s="57">
        <v>20</v>
      </c>
      <c r="F23" s="56">
        <v>13</v>
      </c>
      <c r="G23" s="55">
        <v>11</v>
      </c>
      <c r="H23" s="54">
        <v>17</v>
      </c>
      <c r="I23" s="53">
        <v>10</v>
      </c>
      <c r="J23" s="52">
        <v>20</v>
      </c>
      <c r="K23" s="50">
        <v>28</v>
      </c>
      <c r="L23" s="51">
        <v>10</v>
      </c>
      <c r="M23" s="99"/>
      <c r="N23" s="78">
        <f t="shared" si="6"/>
        <v>-18</v>
      </c>
      <c r="O23" s="70">
        <f t="shared" si="7"/>
        <v>19.333333333333332</v>
      </c>
      <c r="P23" s="79">
        <f t="shared" si="8"/>
        <v>-9.333333333333332</v>
      </c>
      <c r="Q23" s="1"/>
    </row>
    <row r="24" spans="1:17" ht="12.75">
      <c r="A24" s="48" t="s">
        <v>21</v>
      </c>
      <c r="B24" s="60">
        <v>13</v>
      </c>
      <c r="C24" s="49">
        <v>25</v>
      </c>
      <c r="D24" s="59">
        <v>25</v>
      </c>
      <c r="E24" s="58">
        <v>32</v>
      </c>
      <c r="F24" s="57">
        <v>8</v>
      </c>
      <c r="G24" s="56">
        <v>12</v>
      </c>
      <c r="H24" s="55">
        <v>12</v>
      </c>
      <c r="I24" s="54">
        <v>13</v>
      </c>
      <c r="J24" s="53">
        <v>11</v>
      </c>
      <c r="K24" s="52">
        <v>17</v>
      </c>
      <c r="L24" s="50">
        <v>15</v>
      </c>
      <c r="M24" s="100"/>
      <c r="N24" s="78">
        <f t="shared" si="6"/>
        <v>-2</v>
      </c>
      <c r="O24" s="70">
        <f t="shared" si="7"/>
        <v>13.666666666666666</v>
      </c>
      <c r="P24" s="92">
        <f t="shared" si="8"/>
        <v>1.333333333333334</v>
      </c>
      <c r="Q24" s="1"/>
    </row>
    <row r="25" spans="1:17" ht="12.75">
      <c r="A25" s="48" t="s">
        <v>22</v>
      </c>
      <c r="B25" s="45">
        <v>20</v>
      </c>
      <c r="C25" s="60">
        <v>17</v>
      </c>
      <c r="D25" s="49">
        <v>21</v>
      </c>
      <c r="E25" s="59">
        <v>14</v>
      </c>
      <c r="F25" s="58">
        <v>7</v>
      </c>
      <c r="G25" s="57">
        <v>13</v>
      </c>
      <c r="H25" s="56">
        <v>15</v>
      </c>
      <c r="I25" s="55">
        <v>7</v>
      </c>
      <c r="J25" s="54">
        <v>3</v>
      </c>
      <c r="K25" s="53">
        <v>7</v>
      </c>
      <c r="L25" s="52">
        <v>11</v>
      </c>
      <c r="M25" s="101"/>
      <c r="N25" s="91">
        <f t="shared" si="6"/>
        <v>4</v>
      </c>
      <c r="O25" s="70">
        <f t="shared" si="7"/>
        <v>5.666666666666667</v>
      </c>
      <c r="P25" s="92">
        <f t="shared" si="8"/>
        <v>5.333333333333333</v>
      </c>
      <c r="Q25" s="1"/>
    </row>
    <row r="26" spans="1:15" ht="12.75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2" ht="12.75">
      <c r="A27" s="88" t="s">
        <v>56</v>
      </c>
      <c r="H27">
        <v>8</v>
      </c>
      <c r="I27">
        <v>3</v>
      </c>
      <c r="J27">
        <v>10</v>
      </c>
      <c r="K27">
        <v>8</v>
      </c>
      <c r="L27">
        <v>4</v>
      </c>
    </row>
    <row r="28" spans="1:12" ht="12.75">
      <c r="A28" s="88" t="s">
        <v>57</v>
      </c>
      <c r="H28">
        <v>7</v>
      </c>
      <c r="I28">
        <v>18</v>
      </c>
      <c r="J28">
        <v>6</v>
      </c>
      <c r="K28">
        <v>9</v>
      </c>
      <c r="L28">
        <v>0</v>
      </c>
    </row>
    <row r="29" spans="1:12" ht="12.75">
      <c r="A29" s="88" t="s">
        <v>58</v>
      </c>
      <c r="H29">
        <v>8</v>
      </c>
      <c r="I29">
        <v>13</v>
      </c>
      <c r="J29">
        <v>6</v>
      </c>
      <c r="K29">
        <v>8</v>
      </c>
      <c r="L29">
        <v>8</v>
      </c>
    </row>
    <row r="30" spans="1:12" ht="12.75">
      <c r="A30" s="88" t="s">
        <v>59</v>
      </c>
      <c r="H30">
        <v>4</v>
      </c>
      <c r="I30">
        <v>9</v>
      </c>
      <c r="J30">
        <v>11</v>
      </c>
      <c r="K30">
        <v>12</v>
      </c>
      <c r="L30">
        <v>12</v>
      </c>
    </row>
    <row r="31" spans="1:12" ht="12.75">
      <c r="A31" s="88" t="s">
        <v>60</v>
      </c>
      <c r="H31">
        <v>4</v>
      </c>
      <c r="I31">
        <v>4</v>
      </c>
      <c r="J31">
        <v>2</v>
      </c>
      <c r="K31">
        <v>5</v>
      </c>
      <c r="L31">
        <v>1</v>
      </c>
    </row>
  </sheetData>
  <sheetProtection/>
  <mergeCells count="2">
    <mergeCell ref="A1:P3"/>
    <mergeCell ref="A12:P12"/>
  </mergeCells>
  <printOptions gridLines="1"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Simpson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jkilburn</dc:creator>
  <cp:keywords/>
  <dc:description/>
  <cp:lastModifiedBy>jkilburn</cp:lastModifiedBy>
  <cp:lastPrinted>2018-01-26T16:21:40Z</cp:lastPrinted>
  <dcterms:created xsi:type="dcterms:W3CDTF">2009-09-18T16:21:46Z</dcterms:created>
  <dcterms:modified xsi:type="dcterms:W3CDTF">2019-12-30T14:27:20Z</dcterms:modified>
  <cp:category/>
  <cp:version/>
  <cp:contentType/>
  <cp:contentStatus/>
</cp:coreProperties>
</file>