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w Work\Breathitt County\"/>
    </mc:Choice>
  </mc:AlternateContent>
  <xr:revisionPtr revIDLastSave="0" documentId="13_ncr:1_{82C55632-150D-4DB0-AB54-4CC428868AF8}" xr6:coauthVersionLast="45" xr6:coauthVersionMax="45" xr10:uidLastSave="{00000000-0000-0000-0000-000000000000}"/>
  <bookViews>
    <workbookView xWindow="7560" yWindow="1185" windowWidth="17445" windowHeight="13500" xr2:uid="{00000000-000D-0000-FFFF-FFFF00000000}"/>
  </bookViews>
  <sheets>
    <sheet name="Sheet1" sheetId="1" r:id="rId1"/>
  </sheets>
  <definedNames>
    <definedName name="_xlnm.Print_Area" localSheetId="0">Sheet1!$A$1:$I$120</definedName>
    <definedName name="SPBookmark_fpWorkRelButExclML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1" l="1"/>
  <c r="F94" i="1"/>
  <c r="F65" i="1" l="1"/>
  <c r="F66" i="1" l="1"/>
  <c r="F120" i="1" l="1"/>
  <c r="F88" i="1" l="1"/>
</calcChain>
</file>

<file path=xl/sharedStrings.xml><?xml version="1.0" encoding="utf-8"?>
<sst xmlns="http://schemas.openxmlformats.org/spreadsheetml/2006/main" count="95" uniqueCount="92">
  <si>
    <t xml:space="preserve">BG1 PROJECT APPLICATION FORM (INITIAL) </t>
  </si>
  <si>
    <t>Applicable Items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</si>
  <si>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</si>
  <si>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</si>
  <si>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</si>
  <si>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</si>
  <si>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</si>
  <si>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</si>
  <si>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Scope 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</si>
  <si>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</si>
  <si>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</si>
  <si>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</si>
  <si>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</si>
  <si>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</si>
  <si>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</si>
  <si>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</si>
  <si>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</si>
  <si>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</si>
  <si>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</si>
  <si>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</si>
  <si>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</si>
  <si>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</si>
  <si>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</si>
  <si>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</si>
  <si>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</si>
  <si>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</si>
  <si>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</si>
  <si>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</si>
  <si>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</si>
  <si>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</si>
  <si>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</si>
  <si>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</si>
  <si>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</si>
  <si>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</si>
  <si>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</si>
  <si>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</si>
  <si>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</si>
  <si>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</si>
  <si>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</si>
  <si>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</si>
  <si>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</si>
  <si>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</si>
  <si>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</si>
  <si>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 xml:space="preserve">Total Funds Available </t>
  </si>
  <si>
    <t>Bond Discount</t>
  </si>
  <si>
    <t>Special Inspections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</si>
  <si>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</si>
  <si>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</si>
  <si>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</si>
  <si>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</si>
  <si>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</si>
  <si>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</si>
  <si>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</si>
  <si>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Inventory</t>
  </si>
  <si>
    <t>Residual Funds</t>
  </si>
  <si>
    <t>Construction Contingency (5%)</t>
  </si>
  <si>
    <t>Work Related to Project But Excluded from this BG1 Scope - N/A</t>
  </si>
  <si>
    <t xml:space="preserve">  Type:  </t>
  </si>
  <si>
    <t>Provide a Complete Narrative of the Proposed Project:</t>
  </si>
  <si>
    <t xml:space="preserve">Printing </t>
  </si>
  <si>
    <t>Plan Review Fee</t>
  </si>
  <si>
    <t>DISTRICT:  Breathitt County (061)</t>
  </si>
  <si>
    <t>BG NUMBER: 19-320</t>
  </si>
  <si>
    <t>Construction Delivery Method:  General Contractor</t>
  </si>
  <si>
    <t>Procurement Standard: Model Procurement</t>
  </si>
  <si>
    <t>Emergency: NO</t>
  </si>
  <si>
    <t xml:space="preserve">Description of Scope: </t>
  </si>
  <si>
    <t>New Building: NO</t>
  </si>
  <si>
    <t>Addition: NO</t>
  </si>
  <si>
    <t>Major Renovation: YES</t>
  </si>
  <si>
    <t>GESC: NO</t>
  </si>
  <si>
    <t>Roofing: NO</t>
  </si>
  <si>
    <t>HVAC: NO</t>
  </si>
  <si>
    <t>ADA Compliance: NO</t>
  </si>
  <si>
    <t>Minor Project: NO</t>
  </si>
  <si>
    <t>New Relocatable Classroom: NO</t>
  </si>
  <si>
    <t>Equipment / Furnishings Procurement: NO</t>
  </si>
  <si>
    <t>Site: NO</t>
  </si>
  <si>
    <t>Major Renovation Description:</t>
  </si>
  <si>
    <t>Life Safety / Security: YES</t>
  </si>
  <si>
    <t>Elementary School</t>
  </si>
  <si>
    <t>Facility Name: Sebastian Elementary School</t>
  </si>
  <si>
    <t>B10000169</t>
  </si>
  <si>
    <t xml:space="preserve">Sebastian Middle School to become Sebastian Elementary School, to include updated secure entry vestibule and access control, SRO offices and storage, and renovation of existing locker rooms to 2 classrooms, 1 office and 2 gang restrooms.  Work also includes new addition to existing front entry canopy for coverage at bus drop-off/pick-up, and new sidewalk to replace existing damage sidewalk and old pool deck.  </t>
  </si>
  <si>
    <t>Restrooms, 3,269 sf.</t>
  </si>
  <si>
    <t>bus pickup/drop off.</t>
  </si>
  <si>
    <t xml:space="preserve">    Area A = Addition of Secured Entry Vestibule, with new secure window into Secretary space to control access, 415 sf.</t>
  </si>
  <si>
    <t xml:space="preserve">    Area B =  SRO Offices and Storage - Renovation of existing locker spaces into offices and storage space.  793 sf.</t>
  </si>
  <si>
    <t xml:space="preserve">    Area C = Classroom renovation - Renovation of existing locker room areas into 2 classrooms, 1 office + 2 Gang </t>
  </si>
  <si>
    <t xml:space="preserve">         Alternate 1 = Front Bus Canopy Addition.  Addition of a steel and alum. canopy system to existing canopy across </t>
  </si>
  <si>
    <t xml:space="preserve">        Alternate 2 = Sidewalk replacemenet.  Removal of existing sidewalk/old pool deck and replacement with new sidewalk.  </t>
  </si>
  <si>
    <t xml:space="preserve">Testing and Balancing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</si>
</sst>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44" fontId="0" fillId="0" borderId="0" xfId="1" applyFont="1"/>
    <xf numFmtId="8" fontId="0" fillId="0" borderId="0" xfId="0" applyNumberFormat="1"/>
    <xf numFmtId="164" fontId="0" fillId="0" borderId="0" xfId="1" applyNumberFormat="1" applyFont="1"/>
    <xf numFmtId="17" fontId="0" fillId="0" borderId="0" xfId="0" quotePrefix="1" applyNumberFormat="1"/>
    <xf numFmtId="0" fontId="6" fillId="0" borderId="0" xfId="0" applyFont="1"/>
    <xf numFmtId="0" fontId="7" fillId="0" borderId="0" xfId="0" applyFont="1"/>
    <xf numFmtId="0" fontId="0" fillId="0" borderId="0" xfId="0" quotePrefix="1"/>
    <xf numFmtId="0" fontId="4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44" fontId="0" fillId="0" borderId="0" xfId="0" applyNumberFormat="1"/>
    <xf numFmtId="49" fontId="0" fillId="0" borderId="0" xfId="0" quotePrefix="1" applyNumberFormat="1" applyAlignment="1">
      <alignment horizontal="left"/>
    </xf>
    <xf numFmtId="0" fontId="0" fillId="0" borderId="0" xfId="0" applyFont="1" applyAlignment="1">
      <alignment horizontal="left" vertical="top" wrapText="1"/>
    </xf>
    <xf numFmtId="164" fontId="0" fillId="0" borderId="0" xfId="0" applyNumberFormat="1"/>
    <xf numFmtId="0" fontId="8" fillId="2" borderId="0" xfId="0" applyFont="1" applyFill="1"/>
    <xf numFmtId="164" fontId="9" fillId="2" borderId="0" xfId="1" applyNumberFormat="1" applyFont="1" applyFill="1"/>
    <xf numFmtId="165" fontId="0" fillId="0" borderId="0" xfId="0" applyNumberFormat="1"/>
    <xf numFmtId="0" fontId="10" fillId="0" borderId="0" xfId="0" applyFont="1"/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A94" zoomScaleNormal="100" workbookViewId="0">
      <selection activeCell="K120" sqref="K120"/>
    </sheetView>
  </sheetViews>
  <sheetFormatPr defaultRowHeight="15" x14ac:dyDescent="0.25"/>
  <cols>
    <col min="5" max="5" width="9.85546875" customWidth="1"/>
    <col min="6" max="6" width="16.5703125" style="6" customWidth="1"/>
    <col min="9" max="9" width="12.7109375" bestFit="1" customWidth="1"/>
    <col min="12" max="12" width="15" bestFit="1" customWidth="1"/>
  </cols>
  <sheetData>
    <row r="1" spans="1:4" ht="18.75" x14ac:dyDescent="0.3">
      <c r="A1" s="3" t="s">
        <v>0</v>
      </c>
      <c r="B1" s="3"/>
      <c r="C1" s="3"/>
      <c r="D1" s="3"/>
    </row>
    <row r="2" spans="1:4" ht="18.75" x14ac:dyDescent="0.3">
      <c r="A2" s="3" t="s">
        <v>61</v>
      </c>
      <c r="B2" s="3"/>
      <c r="C2" s="3"/>
      <c r="D2" s="3"/>
    </row>
    <row r="3" spans="1:4" ht="18.75" x14ac:dyDescent="0.3">
      <c r="A3" s="3" t="s">
        <v>62</v>
      </c>
      <c r="B3" s="3"/>
      <c r="C3" s="13"/>
      <c r="D3" s="3"/>
    </row>
    <row r="5" spans="1:4" x14ac:dyDescent="0.25">
      <c r="A5" s="1" t="s">
        <v>63</v>
      </c>
    </row>
    <row r="6" spans="1:4" ht="8.1" customHeight="1" x14ac:dyDescent="0.25"/>
    <row r="7" spans="1:4" x14ac:dyDescent="0.25">
      <c r="A7" s="1" t="s">
        <v>64</v>
      </c>
    </row>
    <row r="8" spans="1:4" ht="8.1" customHeight="1" x14ac:dyDescent="0.25"/>
    <row r="9" spans="1:4" x14ac:dyDescent="0.25">
      <c r="A9" s="1" t="s">
        <v>65</v>
      </c>
    </row>
    <row r="10" spans="1:4" ht="8.1" customHeight="1" x14ac:dyDescent="0.25"/>
    <row r="11" spans="1:4" ht="18.75" x14ac:dyDescent="0.3">
      <c r="A11" s="10" t="s">
        <v>66</v>
      </c>
    </row>
    <row r="12" spans="1:4" ht="8.25" customHeight="1" x14ac:dyDescent="0.25"/>
    <row r="13" spans="1:4" ht="21" x14ac:dyDescent="0.35">
      <c r="A13" s="4" t="s">
        <v>1</v>
      </c>
    </row>
    <row r="15" spans="1:4" x14ac:dyDescent="0.25">
      <c r="A15" t="s">
        <v>67</v>
      </c>
    </row>
    <row r="16" spans="1:4" x14ac:dyDescent="0.25">
      <c r="A16" t="s">
        <v>68</v>
      </c>
    </row>
    <row r="17" spans="1:2" x14ac:dyDescent="0.25">
      <c r="A17" t="s">
        <v>69</v>
      </c>
    </row>
    <row r="18" spans="1:2" x14ac:dyDescent="0.25">
      <c r="A18" t="s">
        <v>78</v>
      </c>
    </row>
    <row r="19" spans="1:2" x14ac:dyDescent="0.25">
      <c r="A19" s="22" t="s">
        <v>86</v>
      </c>
    </row>
    <row r="20" spans="1:2" x14ac:dyDescent="0.25">
      <c r="A20" s="22" t="s">
        <v>87</v>
      </c>
    </row>
    <row r="21" spans="1:2" x14ac:dyDescent="0.25">
      <c r="A21" s="22" t="s">
        <v>88</v>
      </c>
    </row>
    <row r="22" spans="1:2" x14ac:dyDescent="0.25">
      <c r="B22" s="22" t="s">
        <v>84</v>
      </c>
    </row>
    <row r="23" spans="1:2" x14ac:dyDescent="0.25">
      <c r="A23" s="22" t="s">
        <v>89</v>
      </c>
    </row>
    <row r="24" spans="1:2" x14ac:dyDescent="0.25">
      <c r="A24" s="22"/>
      <c r="B24" t="s">
        <v>85</v>
      </c>
    </row>
    <row r="25" spans="1:2" x14ac:dyDescent="0.25">
      <c r="A25" s="22" t="s">
        <v>90</v>
      </c>
    </row>
    <row r="26" spans="1:2" x14ac:dyDescent="0.25">
      <c r="A26" t="s">
        <v>70</v>
      </c>
    </row>
    <row r="27" spans="1:2" x14ac:dyDescent="0.25">
      <c r="A27" t="s">
        <v>71</v>
      </c>
    </row>
    <row r="28" spans="1:2" x14ac:dyDescent="0.25">
      <c r="A28" t="s">
        <v>72</v>
      </c>
    </row>
    <row r="29" spans="1:2" x14ac:dyDescent="0.25">
      <c r="A29" t="s">
        <v>73</v>
      </c>
    </row>
    <row r="30" spans="1:2" x14ac:dyDescent="0.25">
      <c r="A30" t="s">
        <v>79</v>
      </c>
    </row>
    <row r="31" spans="1:2" x14ac:dyDescent="0.25">
      <c r="A31" t="s">
        <v>74</v>
      </c>
    </row>
    <row r="32" spans="1:2" x14ac:dyDescent="0.25">
      <c r="A32" t="s">
        <v>75</v>
      </c>
    </row>
    <row r="33" spans="1:5" x14ac:dyDescent="0.25">
      <c r="A33" t="s">
        <v>76</v>
      </c>
    </row>
    <row r="34" spans="1:5" x14ac:dyDescent="0.25">
      <c r="A34" t="s">
        <v>77</v>
      </c>
    </row>
    <row r="36" spans="1:5" ht="15.75" x14ac:dyDescent="0.25">
      <c r="A36" s="2" t="s">
        <v>2</v>
      </c>
    </row>
    <row r="37" spans="1:5" x14ac:dyDescent="0.25">
      <c r="A37" t="s">
        <v>3</v>
      </c>
    </row>
    <row r="39" spans="1:5" x14ac:dyDescent="0.25">
      <c r="A39" t="s">
        <v>4</v>
      </c>
      <c r="C39" s="16"/>
      <c r="E39" s="9"/>
    </row>
    <row r="40" spans="1:5" x14ac:dyDescent="0.25">
      <c r="A40" t="s">
        <v>5</v>
      </c>
    </row>
    <row r="42" spans="1:5" ht="21" x14ac:dyDescent="0.35">
      <c r="A42" s="4" t="s">
        <v>53</v>
      </c>
    </row>
    <row r="43" spans="1:5" ht="8.1" customHeight="1" x14ac:dyDescent="0.25"/>
    <row r="44" spans="1:5" x14ac:dyDescent="0.25">
      <c r="A44" t="s">
        <v>81</v>
      </c>
    </row>
    <row r="45" spans="1:5" x14ac:dyDescent="0.25">
      <c r="C45" s="12"/>
    </row>
    <row r="46" spans="1:5" x14ac:dyDescent="0.25">
      <c r="A46" t="s">
        <v>6</v>
      </c>
      <c r="C46" s="14"/>
    </row>
    <row r="47" spans="1:5" x14ac:dyDescent="0.25">
      <c r="A47" t="s">
        <v>7</v>
      </c>
      <c r="B47" t="s">
        <v>82</v>
      </c>
    </row>
    <row r="48" spans="1:5" x14ac:dyDescent="0.25">
      <c r="A48" t="s">
        <v>57</v>
      </c>
      <c r="B48" t="s">
        <v>80</v>
      </c>
    </row>
    <row r="50" spans="1:8" ht="21" x14ac:dyDescent="0.35">
      <c r="A50" s="4" t="s">
        <v>8</v>
      </c>
    </row>
    <row r="51" spans="1:8" s="5" customFormat="1" ht="15" customHeight="1" x14ac:dyDescent="0.25">
      <c r="A51" s="5" t="s">
        <v>58</v>
      </c>
      <c r="F51" s="6"/>
    </row>
    <row r="52" spans="1:8" s="5" customFormat="1" ht="15" customHeight="1" x14ac:dyDescent="0.25">
      <c r="B52" s="23" t="s">
        <v>83</v>
      </c>
      <c r="C52" s="23"/>
      <c r="D52" s="23"/>
      <c r="E52" s="23"/>
      <c r="F52" s="23"/>
    </row>
    <row r="53" spans="1:8" s="5" customFormat="1" ht="15" customHeight="1" x14ac:dyDescent="0.25">
      <c r="B53" s="23"/>
      <c r="C53" s="23"/>
      <c r="D53" s="23"/>
      <c r="E53" s="23"/>
      <c r="F53" s="23"/>
    </row>
    <row r="54" spans="1:8" s="5" customFormat="1" ht="15" customHeight="1" x14ac:dyDescent="0.25">
      <c r="B54" s="23"/>
      <c r="C54" s="23"/>
      <c r="D54" s="23"/>
      <c r="E54" s="23"/>
      <c r="F54" s="23"/>
    </row>
    <row r="55" spans="1:8" s="5" customFormat="1" ht="15" customHeight="1" x14ac:dyDescent="0.25">
      <c r="B55" s="23"/>
      <c r="C55" s="23"/>
      <c r="D55" s="23"/>
      <c r="E55" s="23"/>
      <c r="F55" s="23"/>
    </row>
    <row r="56" spans="1:8" s="5" customFormat="1" ht="66.75" customHeight="1" x14ac:dyDescent="0.25">
      <c r="B56" s="23"/>
      <c r="C56" s="23"/>
      <c r="D56" s="23"/>
      <c r="E56" s="23"/>
      <c r="F56" s="23"/>
    </row>
    <row r="57" spans="1:8" s="5" customFormat="1" ht="15" customHeight="1" x14ac:dyDescent="0.25">
      <c r="B57" s="17"/>
      <c r="C57" s="17"/>
      <c r="D57" s="17"/>
      <c r="E57" s="17"/>
      <c r="F57" s="17"/>
    </row>
    <row r="58" spans="1:8" s="5" customFormat="1" ht="15" customHeight="1" x14ac:dyDescent="0.25">
      <c r="A58" s="5" t="s">
        <v>56</v>
      </c>
      <c r="F58" s="6"/>
      <c r="H58" s="19"/>
    </row>
    <row r="59" spans="1:8" ht="15" customHeight="1" x14ac:dyDescent="0.35">
      <c r="A59" s="4"/>
      <c r="H59" s="19"/>
    </row>
    <row r="60" spans="1:8" ht="21" customHeight="1" x14ac:dyDescent="0.35">
      <c r="A60" s="11" t="s">
        <v>9</v>
      </c>
    </row>
    <row r="61" spans="1:8" ht="21" x14ac:dyDescent="0.35">
      <c r="A61" s="4" t="s">
        <v>10</v>
      </c>
    </row>
    <row r="62" spans="1:8" x14ac:dyDescent="0.25">
      <c r="A62" t="s">
        <v>11</v>
      </c>
    </row>
    <row r="63" spans="1:8" ht="9" customHeight="1" x14ac:dyDescent="0.25"/>
    <row r="64" spans="1:8" x14ac:dyDescent="0.25">
      <c r="A64" t="s">
        <v>12</v>
      </c>
      <c r="F64" s="8">
        <v>1007000</v>
      </c>
    </row>
    <row r="65" spans="1:9" x14ac:dyDescent="0.25">
      <c r="A65" t="s">
        <v>55</v>
      </c>
      <c r="F65" s="8">
        <f>SUM(F64)*0.05</f>
        <v>50350</v>
      </c>
    </row>
    <row r="66" spans="1:9" x14ac:dyDescent="0.25">
      <c r="A66" t="s">
        <v>13</v>
      </c>
      <c r="F66" s="20">
        <f>+F64*0.08625</f>
        <v>86853.75</v>
      </c>
      <c r="G66" s="24"/>
      <c r="H66" s="24"/>
    </row>
    <row r="67" spans="1:9" x14ac:dyDescent="0.25">
      <c r="A67" t="s">
        <v>14</v>
      </c>
      <c r="F67" s="20">
        <v>0</v>
      </c>
      <c r="G67" s="24"/>
      <c r="H67" s="24"/>
    </row>
    <row r="68" spans="1:9" x14ac:dyDescent="0.25">
      <c r="A68" t="s">
        <v>15</v>
      </c>
      <c r="F68" s="20">
        <v>13300</v>
      </c>
    </row>
    <row r="69" spans="1:9" x14ac:dyDescent="0.25">
      <c r="A69" t="s">
        <v>44</v>
      </c>
      <c r="F69" s="20">
        <v>24600</v>
      </c>
    </row>
    <row r="70" spans="1:9" x14ac:dyDescent="0.25">
      <c r="A70" t="s">
        <v>16</v>
      </c>
      <c r="F70" s="20">
        <v>0</v>
      </c>
      <c r="I70" s="21"/>
    </row>
    <row r="71" spans="1:9" x14ac:dyDescent="0.25">
      <c r="A71" t="s">
        <v>17</v>
      </c>
      <c r="F71" s="8">
        <v>0</v>
      </c>
    </row>
    <row r="72" spans="1:9" x14ac:dyDescent="0.25">
      <c r="A72" t="s">
        <v>18</v>
      </c>
      <c r="F72" s="8">
        <v>0</v>
      </c>
    </row>
    <row r="73" spans="1:9" x14ac:dyDescent="0.25">
      <c r="A73" t="s">
        <v>60</v>
      </c>
      <c r="F73" s="8">
        <v>672</v>
      </c>
    </row>
    <row r="74" spans="1:9" x14ac:dyDescent="0.25">
      <c r="A74" t="s">
        <v>19</v>
      </c>
      <c r="F74" s="8">
        <v>0</v>
      </c>
    </row>
    <row r="75" spans="1:9" x14ac:dyDescent="0.25">
      <c r="A75" t="s">
        <v>20</v>
      </c>
      <c r="F75" s="8">
        <v>0</v>
      </c>
    </row>
    <row r="76" spans="1:9" x14ac:dyDescent="0.25">
      <c r="A76" t="s">
        <v>45</v>
      </c>
      <c r="F76" s="8">
        <v>8000</v>
      </c>
    </row>
    <row r="77" spans="1:9" x14ac:dyDescent="0.25">
      <c r="A77" t="s">
        <v>21</v>
      </c>
      <c r="F77" s="8">
        <v>0</v>
      </c>
    </row>
    <row r="78" spans="1:9" x14ac:dyDescent="0.25">
      <c r="A78" t="s">
        <v>22</v>
      </c>
      <c r="F78" s="8">
        <v>800</v>
      </c>
    </row>
    <row r="79" spans="1:9" x14ac:dyDescent="0.25">
      <c r="A79" t="s">
        <v>59</v>
      </c>
      <c r="F79" s="8">
        <v>1000</v>
      </c>
      <c r="I79" s="18"/>
    </row>
    <row r="80" spans="1:9" x14ac:dyDescent="0.25">
      <c r="F80" s="8"/>
    </row>
    <row r="81" spans="1:12" ht="21" x14ac:dyDescent="0.35">
      <c r="A81" s="11" t="s">
        <v>23</v>
      </c>
    </row>
    <row r="82" spans="1:12" ht="11.25" customHeight="1" x14ac:dyDescent="0.25"/>
    <row r="83" spans="1:12" ht="18.75" x14ac:dyDescent="0.3">
      <c r="A83" s="10" t="s">
        <v>24</v>
      </c>
      <c r="F83" s="6" t="s">
        <v>25</v>
      </c>
    </row>
    <row r="85" spans="1:12" x14ac:dyDescent="0.25">
      <c r="A85" t="s">
        <v>26</v>
      </c>
      <c r="F85" s="20">
        <f>8500+3500+424.25</f>
        <v>12424.25</v>
      </c>
    </row>
    <row r="86" spans="1:12" x14ac:dyDescent="0.25">
      <c r="A86" t="s">
        <v>91</v>
      </c>
      <c r="F86" s="20">
        <v>25000</v>
      </c>
    </row>
    <row r="87" spans="1:12" x14ac:dyDescent="0.25">
      <c r="F87" s="20"/>
    </row>
    <row r="88" spans="1:12" x14ac:dyDescent="0.25">
      <c r="A88" t="s">
        <v>28</v>
      </c>
      <c r="F88" s="20">
        <f>SUM(F64:F87)</f>
        <v>1230000</v>
      </c>
      <c r="L88" s="6"/>
    </row>
    <row r="89" spans="1:12" x14ac:dyDescent="0.25">
      <c r="F89" s="20"/>
      <c r="I89" s="18"/>
      <c r="L89" s="6"/>
    </row>
    <row r="90" spans="1:12" ht="21" x14ac:dyDescent="0.35">
      <c r="A90" s="11" t="s">
        <v>46</v>
      </c>
      <c r="F90" s="20"/>
      <c r="I90" s="18"/>
    </row>
    <row r="91" spans="1:12" x14ac:dyDescent="0.25">
      <c r="F91" s="20"/>
      <c r="L91" s="15"/>
    </row>
    <row r="92" spans="1:12" x14ac:dyDescent="0.25">
      <c r="A92" t="s">
        <v>29</v>
      </c>
      <c r="F92" s="20">
        <v>0</v>
      </c>
    </row>
    <row r="93" spans="1:12" x14ac:dyDescent="0.25">
      <c r="A93" t="s">
        <v>30</v>
      </c>
      <c r="F93" s="20">
        <v>908810</v>
      </c>
    </row>
    <row r="94" spans="1:12" x14ac:dyDescent="0.25">
      <c r="A94" t="s">
        <v>31</v>
      </c>
      <c r="F94" s="20">
        <f>291190+30000</f>
        <v>321190</v>
      </c>
      <c r="I94" s="18"/>
    </row>
    <row r="95" spans="1:12" x14ac:dyDescent="0.25">
      <c r="A95" t="s">
        <v>47</v>
      </c>
      <c r="F95" s="20">
        <v>0</v>
      </c>
      <c r="I95" s="18"/>
    </row>
    <row r="96" spans="1:12" x14ac:dyDescent="0.25">
      <c r="A96" t="s">
        <v>32</v>
      </c>
      <c r="F96" s="8">
        <v>0</v>
      </c>
    </row>
    <row r="97" spans="1:6" x14ac:dyDescent="0.25">
      <c r="A97" t="s">
        <v>33</v>
      </c>
      <c r="F97" s="8">
        <v>0</v>
      </c>
    </row>
    <row r="98" spans="1:6" x14ac:dyDescent="0.25">
      <c r="A98" t="s">
        <v>34</v>
      </c>
      <c r="F98" s="8">
        <v>0</v>
      </c>
    </row>
    <row r="99" spans="1:6" x14ac:dyDescent="0.25">
      <c r="A99" t="s">
        <v>48</v>
      </c>
      <c r="F99" s="8">
        <v>0</v>
      </c>
    </row>
    <row r="100" spans="1:6" x14ac:dyDescent="0.25">
      <c r="A100" t="s">
        <v>35</v>
      </c>
      <c r="F100" s="8">
        <v>0</v>
      </c>
    </row>
    <row r="101" spans="1:6" x14ac:dyDescent="0.25">
      <c r="A101" t="s">
        <v>49</v>
      </c>
      <c r="F101" s="8">
        <v>0</v>
      </c>
    </row>
    <row r="102" spans="1:6" x14ac:dyDescent="0.25">
      <c r="A102" t="s">
        <v>36</v>
      </c>
      <c r="F102" s="8">
        <v>0</v>
      </c>
    </row>
    <row r="103" spans="1:6" x14ac:dyDescent="0.25">
      <c r="A103" t="s">
        <v>37</v>
      </c>
      <c r="F103" s="8">
        <v>0</v>
      </c>
    </row>
    <row r="104" spans="1:6" x14ac:dyDescent="0.25">
      <c r="A104" t="s">
        <v>38</v>
      </c>
      <c r="F104" s="8">
        <v>0</v>
      </c>
    </row>
    <row r="107" spans="1:6" ht="21" x14ac:dyDescent="0.35">
      <c r="A107" s="11" t="s">
        <v>54</v>
      </c>
    </row>
    <row r="108" spans="1:6" ht="9" customHeight="1" x14ac:dyDescent="0.25"/>
    <row r="109" spans="1:6" x14ac:dyDescent="0.25">
      <c r="A109" t="s">
        <v>39</v>
      </c>
      <c r="C109" t="s">
        <v>40</v>
      </c>
      <c r="F109" t="s">
        <v>25</v>
      </c>
    </row>
    <row r="110" spans="1:6" x14ac:dyDescent="0.25">
      <c r="A110" t="s">
        <v>51</v>
      </c>
      <c r="C110" t="s">
        <v>52</v>
      </c>
    </row>
    <row r="112" spans="1:6" x14ac:dyDescent="0.25">
      <c r="D112" t="s">
        <v>41</v>
      </c>
      <c r="F112" s="7">
        <v>0</v>
      </c>
    </row>
    <row r="114" spans="1:9" ht="21" x14ac:dyDescent="0.35">
      <c r="A114" s="11" t="s">
        <v>50</v>
      </c>
    </row>
    <row r="116" spans="1:9" x14ac:dyDescent="0.25">
      <c r="A116" t="s">
        <v>42</v>
      </c>
      <c r="F116" s="6" t="s">
        <v>25</v>
      </c>
    </row>
    <row r="117" spans="1:9" x14ac:dyDescent="0.25">
      <c r="A117" t="s">
        <v>27</v>
      </c>
      <c r="F117" s="8">
        <v>0</v>
      </c>
      <c r="I117" s="18"/>
    </row>
    <row r="118" spans="1:9" x14ac:dyDescent="0.25">
      <c r="A118" t="s">
        <v>27</v>
      </c>
      <c r="F118" s="8">
        <v>0</v>
      </c>
    </row>
    <row r="120" spans="1:9" ht="21" x14ac:dyDescent="0.35">
      <c r="A120" s="4" t="s">
        <v>43</v>
      </c>
      <c r="F120" s="8">
        <f>SUM(F92:F118)</f>
        <v>1230000</v>
      </c>
    </row>
  </sheetData>
  <mergeCells count="3">
    <mergeCell ref="B52:F56"/>
    <mergeCell ref="G66:H66"/>
    <mergeCell ref="G67:H67"/>
  </mergeCells>
  <pageMargins left="0.7" right="0.7" top="0.75" bottom="0.75" header="0.3" footer="0.3"/>
  <pageSetup scale="95" orientation="portrait" horizontalDpi="300" verticalDpi="300" r:id="rId1"/>
  <headerFooter>
    <oddHeader xml:space="preserve">&amp;CPage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Bob Tarvin</cp:lastModifiedBy>
  <cp:lastPrinted>2019-10-16T18:17:24Z</cp:lastPrinted>
  <dcterms:created xsi:type="dcterms:W3CDTF">2017-07-21T18:26:18Z</dcterms:created>
  <dcterms:modified xsi:type="dcterms:W3CDTF">2019-10-16T18:19:13Z</dcterms:modified>
</cp:coreProperties>
</file>