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EPTEMBER 2019 BOE\"/>
    </mc:Choice>
  </mc:AlternateContent>
  <bookViews>
    <workbookView xWindow="0" yWindow="0" windowWidth="21840" windowHeight="11985" activeTab="3"/>
  </bookViews>
  <sheets>
    <sheet name="Annual Summary" sheetId="13" r:id="rId1"/>
    <sheet name="July" sheetId="1" r:id="rId2"/>
    <sheet name="Aug" sheetId="2" r:id="rId3"/>
    <sheet name="Sep" sheetId="3" r:id="rId4"/>
    <sheet name="Oct" sheetId="4" r:id="rId5"/>
    <sheet name="Nov" sheetId="5" r:id="rId6"/>
    <sheet name="Dec" sheetId="6" r:id="rId7"/>
    <sheet name="Jan" sheetId="7" r:id="rId8"/>
    <sheet name="Feb" sheetId="8" r:id="rId9"/>
    <sheet name="Mar" sheetId="9" r:id="rId10"/>
    <sheet name="Apr" sheetId="10" r:id="rId11"/>
    <sheet name="May" sheetId="11" r:id="rId12"/>
    <sheet name="Jun" sheetId="12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3" l="1"/>
  <c r="K9" i="3" s="1"/>
  <c r="H8" i="3"/>
  <c r="I8" i="3" s="1"/>
  <c r="K8" i="3" s="1"/>
  <c r="H9" i="3"/>
  <c r="H10" i="3"/>
  <c r="H9" i="2" l="1"/>
  <c r="H8" i="2"/>
  <c r="H10" i="2"/>
  <c r="H11" i="2"/>
  <c r="I9" i="2"/>
  <c r="K9" i="2" s="1"/>
  <c r="I8" i="2"/>
  <c r="K8" i="2" s="1"/>
  <c r="H11" i="1" l="1"/>
  <c r="I11" i="1" s="1"/>
  <c r="K11" i="1" s="1"/>
  <c r="H10" i="1"/>
  <c r="I10" i="1" s="1"/>
  <c r="K10" i="1" s="1"/>
  <c r="H9" i="1"/>
  <c r="I9" i="1" s="1"/>
  <c r="H8" i="1"/>
  <c r="I8" i="1" s="1"/>
  <c r="H11" i="12"/>
  <c r="I11" i="12" s="1"/>
  <c r="K11" i="12" s="1"/>
  <c r="H10" i="12"/>
  <c r="I10" i="12" s="1"/>
  <c r="K10" i="12" s="1"/>
  <c r="H9" i="12"/>
  <c r="I9" i="12" s="1"/>
  <c r="H8" i="12"/>
  <c r="I8" i="12" s="1"/>
  <c r="H11" i="11"/>
  <c r="I11" i="11" s="1"/>
  <c r="K11" i="11" s="1"/>
  <c r="H10" i="11"/>
  <c r="I10" i="11" s="1"/>
  <c r="K10" i="11" s="1"/>
  <c r="H9" i="11"/>
  <c r="I9" i="11" s="1"/>
  <c r="H8" i="11"/>
  <c r="I8" i="11" s="1"/>
  <c r="H10" i="10"/>
  <c r="H9" i="10"/>
  <c r="I9" i="10" s="1"/>
  <c r="H8" i="10"/>
  <c r="I8" i="10" s="1"/>
  <c r="H11" i="10"/>
  <c r="H58" i="10"/>
  <c r="I58" i="10" s="1"/>
  <c r="H57" i="10"/>
  <c r="H56" i="10"/>
  <c r="H55" i="10"/>
  <c r="I55" i="10"/>
  <c r="H54" i="10"/>
  <c r="H53" i="10"/>
  <c r="H52" i="10"/>
  <c r="I52" i="10"/>
  <c r="I54" i="10"/>
  <c r="I57" i="10"/>
  <c r="I52" i="9" l="1"/>
  <c r="K52" i="9" s="1"/>
  <c r="I53" i="9"/>
  <c r="K53" i="9" s="1"/>
  <c r="H53" i="9"/>
  <c r="H52" i="9"/>
  <c r="H51" i="9"/>
  <c r="I51" i="9" s="1"/>
  <c r="K51" i="9" s="1"/>
  <c r="H50" i="9"/>
  <c r="I50" i="9" s="1"/>
  <c r="K50" i="9" s="1"/>
  <c r="H9" i="8" l="1"/>
  <c r="I9" i="8" s="1"/>
  <c r="H8" i="8"/>
  <c r="H52" i="8"/>
  <c r="H51" i="8"/>
  <c r="I51" i="8"/>
  <c r="K51" i="8" s="1"/>
  <c r="H9" i="7" l="1"/>
  <c r="H8" i="7"/>
  <c r="H9" i="6" l="1"/>
  <c r="H8" i="6"/>
  <c r="H9" i="4" l="1"/>
  <c r="H11" i="3" l="1"/>
  <c r="H12" i="12"/>
  <c r="H13" i="12"/>
  <c r="H14" i="12"/>
  <c r="H15" i="12"/>
  <c r="H16" i="12"/>
  <c r="H17" i="12"/>
  <c r="H18" i="12"/>
  <c r="I18" i="12" s="1"/>
  <c r="K18" i="12" s="1"/>
  <c r="M18" i="13" s="1"/>
  <c r="H19" i="12"/>
  <c r="H20" i="12"/>
  <c r="H21" i="12"/>
  <c r="H22" i="12"/>
  <c r="H23" i="12"/>
  <c r="H24" i="12"/>
  <c r="H25" i="12"/>
  <c r="I25" i="12" s="1"/>
  <c r="K25" i="12" s="1"/>
  <c r="M25" i="13" s="1"/>
  <c r="H26" i="12"/>
  <c r="H27" i="12"/>
  <c r="H28" i="12"/>
  <c r="H29" i="12"/>
  <c r="H30" i="12"/>
  <c r="H31" i="12"/>
  <c r="H32" i="12"/>
  <c r="H33" i="12"/>
  <c r="I33" i="12" s="1"/>
  <c r="K33" i="12" s="1"/>
  <c r="M33" i="13" s="1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6" i="12"/>
  <c r="H57" i="12"/>
  <c r="H58" i="12"/>
  <c r="H12" i="11"/>
  <c r="I12" i="11" s="1"/>
  <c r="K12" i="11" s="1"/>
  <c r="L12" i="13" s="1"/>
  <c r="H13" i="11"/>
  <c r="H14" i="11"/>
  <c r="I14" i="11" s="1"/>
  <c r="K14" i="11" s="1"/>
  <c r="L14" i="13" s="1"/>
  <c r="H15" i="11"/>
  <c r="H16" i="11"/>
  <c r="I16" i="11" s="1"/>
  <c r="K16" i="11" s="1"/>
  <c r="L16" i="13" s="1"/>
  <c r="H17" i="11"/>
  <c r="H18" i="11"/>
  <c r="I18" i="11" s="1"/>
  <c r="K18" i="11" s="1"/>
  <c r="H19" i="11"/>
  <c r="H20" i="11"/>
  <c r="H21" i="11"/>
  <c r="H22" i="11"/>
  <c r="I22" i="11" s="1"/>
  <c r="K22" i="11" s="1"/>
  <c r="L22" i="13" s="1"/>
  <c r="H23" i="11"/>
  <c r="H24" i="11"/>
  <c r="I24" i="11" s="1"/>
  <c r="K24" i="11" s="1"/>
  <c r="L24" i="13" s="1"/>
  <c r="H25" i="11"/>
  <c r="H26" i="11"/>
  <c r="H27" i="11"/>
  <c r="I27" i="11" s="1"/>
  <c r="K27" i="11" s="1"/>
  <c r="L27" i="13" s="1"/>
  <c r="H28" i="11"/>
  <c r="I28" i="11" s="1"/>
  <c r="K28" i="11" s="1"/>
  <c r="L28" i="13" s="1"/>
  <c r="H29" i="11"/>
  <c r="H30" i="11"/>
  <c r="H31" i="11"/>
  <c r="H32" i="11"/>
  <c r="I32" i="11" s="1"/>
  <c r="K32" i="11" s="1"/>
  <c r="L32" i="13" s="1"/>
  <c r="H33" i="11"/>
  <c r="H34" i="11"/>
  <c r="I34" i="11" s="1"/>
  <c r="K34" i="11" s="1"/>
  <c r="L34" i="13" s="1"/>
  <c r="H35" i="11"/>
  <c r="H36" i="11"/>
  <c r="I36" i="11" s="1"/>
  <c r="K36" i="11" s="1"/>
  <c r="L36" i="13" s="1"/>
  <c r="H37" i="11"/>
  <c r="H39" i="11"/>
  <c r="I39" i="11" s="1"/>
  <c r="K39" i="11" s="1"/>
  <c r="L39" i="13" s="1"/>
  <c r="H40" i="11"/>
  <c r="H41" i="11"/>
  <c r="I41" i="11" s="1"/>
  <c r="K41" i="11" s="1"/>
  <c r="L41" i="13" s="1"/>
  <c r="H42" i="11"/>
  <c r="H43" i="11"/>
  <c r="I43" i="11" s="1"/>
  <c r="K43" i="11" s="1"/>
  <c r="L43" i="13" s="1"/>
  <c r="H44" i="11"/>
  <c r="I44" i="11" s="1"/>
  <c r="K44" i="11" s="1"/>
  <c r="L44" i="13" s="1"/>
  <c r="H45" i="11"/>
  <c r="I45" i="11" s="1"/>
  <c r="K45" i="11" s="1"/>
  <c r="L45" i="13" s="1"/>
  <c r="H46" i="11"/>
  <c r="H47" i="11"/>
  <c r="H48" i="11"/>
  <c r="H49" i="11"/>
  <c r="I49" i="11" s="1"/>
  <c r="K49" i="11" s="1"/>
  <c r="L49" i="13" s="1"/>
  <c r="H50" i="11"/>
  <c r="H51" i="11"/>
  <c r="I51" i="11" s="1"/>
  <c r="K51" i="11" s="1"/>
  <c r="L51" i="13" s="1"/>
  <c r="H56" i="11"/>
  <c r="H57" i="11"/>
  <c r="I57" i="11" s="1"/>
  <c r="K57" i="11" s="1"/>
  <c r="L53" i="13" s="1"/>
  <c r="H58" i="11"/>
  <c r="H12" i="10"/>
  <c r="I12" i="10" s="1"/>
  <c r="K12" i="10" s="1"/>
  <c r="K12" i="13" s="1"/>
  <c r="H13" i="10"/>
  <c r="H14" i="10"/>
  <c r="H15" i="10"/>
  <c r="H16" i="10"/>
  <c r="I16" i="10" s="1"/>
  <c r="K16" i="10" s="1"/>
  <c r="K16" i="13" s="1"/>
  <c r="H17" i="10"/>
  <c r="H18" i="10"/>
  <c r="H19" i="10"/>
  <c r="H20" i="10"/>
  <c r="H21" i="10"/>
  <c r="I21" i="10" s="1"/>
  <c r="K21" i="10" s="1"/>
  <c r="K21" i="13" s="1"/>
  <c r="H22" i="10"/>
  <c r="I22" i="10" s="1"/>
  <c r="K22" i="10" s="1"/>
  <c r="K22" i="13" s="1"/>
  <c r="H23" i="10"/>
  <c r="H24" i="10"/>
  <c r="H25" i="10"/>
  <c r="H26" i="10"/>
  <c r="H27" i="10"/>
  <c r="H28" i="10"/>
  <c r="I28" i="10" s="1"/>
  <c r="K28" i="10" s="1"/>
  <c r="K28" i="13" s="1"/>
  <c r="H29" i="10"/>
  <c r="H30" i="10"/>
  <c r="H31" i="10"/>
  <c r="H32" i="10"/>
  <c r="H33" i="10"/>
  <c r="H34" i="10"/>
  <c r="H35" i="10"/>
  <c r="H36" i="10"/>
  <c r="H37" i="10"/>
  <c r="H38" i="10"/>
  <c r="I38" i="10" s="1"/>
  <c r="K38" i="10" s="1"/>
  <c r="K38" i="13" s="1"/>
  <c r="H39" i="10"/>
  <c r="H40" i="10"/>
  <c r="I40" i="10" s="1"/>
  <c r="K40" i="10" s="1"/>
  <c r="K40" i="13" s="1"/>
  <c r="H41" i="10"/>
  <c r="H42" i="10"/>
  <c r="H43" i="10"/>
  <c r="I43" i="10" s="1"/>
  <c r="K43" i="10" s="1"/>
  <c r="K43" i="13" s="1"/>
  <c r="H44" i="10"/>
  <c r="H45" i="10"/>
  <c r="H46" i="10"/>
  <c r="H47" i="10"/>
  <c r="H48" i="10"/>
  <c r="I48" i="10" s="1"/>
  <c r="K48" i="10" s="1"/>
  <c r="K48" i="13" s="1"/>
  <c r="H49" i="10"/>
  <c r="H50" i="10"/>
  <c r="H51" i="10"/>
  <c r="I51" i="10" s="1"/>
  <c r="K51" i="10" s="1"/>
  <c r="K51" i="13" s="1"/>
  <c r="K57" i="10"/>
  <c r="K53" i="13" s="1"/>
  <c r="K58" i="10"/>
  <c r="K54" i="13" s="1"/>
  <c r="I11" i="10"/>
  <c r="K11" i="10" s="1"/>
  <c r="H10" i="9"/>
  <c r="H11" i="9"/>
  <c r="I11" i="9" s="1"/>
  <c r="K11" i="9" s="1"/>
  <c r="J13" i="13" s="1"/>
  <c r="H12" i="9"/>
  <c r="H13" i="9"/>
  <c r="H14" i="9"/>
  <c r="H15" i="9"/>
  <c r="H16" i="9"/>
  <c r="H17" i="9"/>
  <c r="H18" i="9"/>
  <c r="H19" i="9"/>
  <c r="I19" i="9" s="1"/>
  <c r="K19" i="9" s="1"/>
  <c r="J21" i="13" s="1"/>
  <c r="H20" i="9"/>
  <c r="H21" i="9"/>
  <c r="H22" i="9"/>
  <c r="H23" i="9"/>
  <c r="I23" i="9" s="1"/>
  <c r="K23" i="9" s="1"/>
  <c r="J25" i="13" s="1"/>
  <c r="H24" i="9"/>
  <c r="H25" i="9"/>
  <c r="H26" i="9"/>
  <c r="H27" i="9"/>
  <c r="I27" i="9" s="1"/>
  <c r="K27" i="9" s="1"/>
  <c r="J29" i="13" s="1"/>
  <c r="H28" i="9"/>
  <c r="H29" i="9"/>
  <c r="H30" i="9"/>
  <c r="I30" i="9" s="1"/>
  <c r="K30" i="9" s="1"/>
  <c r="J32" i="13" s="1"/>
  <c r="H31" i="9"/>
  <c r="I31" i="9" s="1"/>
  <c r="K31" i="9" s="1"/>
  <c r="J33" i="13" s="1"/>
  <c r="H32" i="9"/>
  <c r="H33" i="9"/>
  <c r="H34" i="9"/>
  <c r="H35" i="9"/>
  <c r="I35" i="9" s="1"/>
  <c r="K35" i="9" s="1"/>
  <c r="J37" i="13" s="1"/>
  <c r="H36" i="9"/>
  <c r="H37" i="9"/>
  <c r="H38" i="9"/>
  <c r="H39" i="9"/>
  <c r="I39" i="9" s="1"/>
  <c r="K39" i="9" s="1"/>
  <c r="J41" i="13" s="1"/>
  <c r="H40" i="9"/>
  <c r="H41" i="9"/>
  <c r="H42" i="9"/>
  <c r="I42" i="9" s="1"/>
  <c r="K42" i="9" s="1"/>
  <c r="J44" i="13" s="1"/>
  <c r="H43" i="9"/>
  <c r="I43" i="9" s="1"/>
  <c r="K43" i="9" s="1"/>
  <c r="J45" i="13" s="1"/>
  <c r="H44" i="9"/>
  <c r="H45" i="9"/>
  <c r="H46" i="9"/>
  <c r="H47" i="9"/>
  <c r="I47" i="9" s="1"/>
  <c r="K47" i="9" s="1"/>
  <c r="J49" i="13" s="1"/>
  <c r="H49" i="9"/>
  <c r="H54" i="9"/>
  <c r="H55" i="9"/>
  <c r="H56" i="9"/>
  <c r="H9" i="9"/>
  <c r="I9" i="9"/>
  <c r="K9" i="9" s="1"/>
  <c r="H10" i="8"/>
  <c r="H11" i="8"/>
  <c r="I11" i="8" s="1"/>
  <c r="K11" i="8" s="1"/>
  <c r="I13" i="13" s="1"/>
  <c r="H12" i="8"/>
  <c r="H13" i="8"/>
  <c r="H14" i="8"/>
  <c r="H15" i="8"/>
  <c r="I15" i="8" s="1"/>
  <c r="K15" i="8" s="1"/>
  <c r="I17" i="13" s="1"/>
  <c r="H16" i="8"/>
  <c r="I16" i="8" s="1"/>
  <c r="K16" i="8" s="1"/>
  <c r="I18" i="13" s="1"/>
  <c r="H17" i="8"/>
  <c r="I17" i="8" s="1"/>
  <c r="K17" i="8" s="1"/>
  <c r="I19" i="13" s="1"/>
  <c r="H18" i="8"/>
  <c r="H19" i="8"/>
  <c r="I19" i="8" s="1"/>
  <c r="K19" i="8" s="1"/>
  <c r="I21" i="13" s="1"/>
  <c r="H20" i="8"/>
  <c r="H21" i="8"/>
  <c r="I21" i="8" s="1"/>
  <c r="K21" i="8" s="1"/>
  <c r="I23" i="13" s="1"/>
  <c r="H22" i="8"/>
  <c r="H23" i="8"/>
  <c r="I23" i="8" s="1"/>
  <c r="K23" i="8" s="1"/>
  <c r="I25" i="13" s="1"/>
  <c r="H24" i="8"/>
  <c r="H25" i="8"/>
  <c r="I25" i="8" s="1"/>
  <c r="K25" i="8" s="1"/>
  <c r="I27" i="13" s="1"/>
  <c r="H26" i="8"/>
  <c r="H27" i="8"/>
  <c r="I27" i="8" s="1"/>
  <c r="K27" i="8" s="1"/>
  <c r="I29" i="13" s="1"/>
  <c r="H28" i="8"/>
  <c r="H29" i="8"/>
  <c r="I29" i="8" s="1"/>
  <c r="K29" i="8" s="1"/>
  <c r="I31" i="13" s="1"/>
  <c r="H30" i="8"/>
  <c r="H31" i="8"/>
  <c r="I31" i="8" s="1"/>
  <c r="K31" i="8" s="1"/>
  <c r="I33" i="13" s="1"/>
  <c r="H32" i="8"/>
  <c r="I32" i="8" s="1"/>
  <c r="K32" i="8" s="1"/>
  <c r="I34" i="13" s="1"/>
  <c r="H33" i="8"/>
  <c r="I33" i="8" s="1"/>
  <c r="K33" i="8" s="1"/>
  <c r="I35" i="13" s="1"/>
  <c r="H34" i="8"/>
  <c r="H35" i="8"/>
  <c r="H36" i="8"/>
  <c r="H37" i="8"/>
  <c r="H38" i="8"/>
  <c r="H39" i="8"/>
  <c r="I39" i="8" s="1"/>
  <c r="K39" i="8" s="1"/>
  <c r="I41" i="13" s="1"/>
  <c r="H40" i="8"/>
  <c r="H41" i="8"/>
  <c r="I41" i="8" s="1"/>
  <c r="K41" i="8" s="1"/>
  <c r="I43" i="13" s="1"/>
  <c r="H42" i="8"/>
  <c r="H43" i="8"/>
  <c r="I43" i="8" s="1"/>
  <c r="K43" i="8" s="1"/>
  <c r="H44" i="8"/>
  <c r="H45" i="8"/>
  <c r="H46" i="8"/>
  <c r="H47" i="8"/>
  <c r="I47" i="8" s="1"/>
  <c r="K47" i="8" s="1"/>
  <c r="I49" i="13" s="1"/>
  <c r="H48" i="8"/>
  <c r="H49" i="8"/>
  <c r="I49" i="8" s="1"/>
  <c r="K49" i="8" s="1"/>
  <c r="I51" i="13" s="1"/>
  <c r="H50" i="8"/>
  <c r="H53" i="8"/>
  <c r="H54" i="8"/>
  <c r="K9" i="8"/>
  <c r="H10" i="7"/>
  <c r="I10" i="7" s="1"/>
  <c r="K10" i="7" s="1"/>
  <c r="H12" i="13" s="1"/>
  <c r="H11" i="7"/>
  <c r="I11" i="7" s="1"/>
  <c r="K11" i="7" s="1"/>
  <c r="H13" i="13" s="1"/>
  <c r="H12" i="7"/>
  <c r="H13" i="7"/>
  <c r="H14" i="7"/>
  <c r="I14" i="7" s="1"/>
  <c r="K14" i="7" s="1"/>
  <c r="H16" i="13" s="1"/>
  <c r="H15" i="7"/>
  <c r="I15" i="7" s="1"/>
  <c r="K15" i="7" s="1"/>
  <c r="H17" i="13" s="1"/>
  <c r="H16" i="7"/>
  <c r="H17" i="7"/>
  <c r="H18" i="7"/>
  <c r="H19" i="7"/>
  <c r="H20" i="7"/>
  <c r="I20" i="7" s="1"/>
  <c r="K20" i="7" s="1"/>
  <c r="H22" i="13" s="1"/>
  <c r="H21" i="7"/>
  <c r="H22" i="7"/>
  <c r="I22" i="7" s="1"/>
  <c r="K22" i="7" s="1"/>
  <c r="H24" i="13" s="1"/>
  <c r="H23" i="7"/>
  <c r="I23" i="7" s="1"/>
  <c r="K23" i="7" s="1"/>
  <c r="H25" i="13" s="1"/>
  <c r="H24" i="7"/>
  <c r="H25" i="7"/>
  <c r="I25" i="7" s="1"/>
  <c r="K25" i="7" s="1"/>
  <c r="H27" i="13" s="1"/>
  <c r="H26" i="7"/>
  <c r="H27" i="7"/>
  <c r="I27" i="7" s="1"/>
  <c r="K27" i="7" s="1"/>
  <c r="H29" i="13" s="1"/>
  <c r="H28" i="7"/>
  <c r="H29" i="7"/>
  <c r="H30" i="7"/>
  <c r="H31" i="7"/>
  <c r="I31" i="7" s="1"/>
  <c r="K31" i="7" s="1"/>
  <c r="H33" i="13" s="1"/>
  <c r="H32" i="7"/>
  <c r="H33" i="7"/>
  <c r="H34" i="7"/>
  <c r="H35" i="7"/>
  <c r="I35" i="7" s="1"/>
  <c r="K35" i="7" s="1"/>
  <c r="H37" i="13" s="1"/>
  <c r="H36" i="7"/>
  <c r="H37" i="7"/>
  <c r="I37" i="7" s="1"/>
  <c r="K37" i="7" s="1"/>
  <c r="H39" i="13" s="1"/>
  <c r="H38" i="7"/>
  <c r="H39" i="7"/>
  <c r="I39" i="7" s="1"/>
  <c r="K39" i="7" s="1"/>
  <c r="H41" i="13" s="1"/>
  <c r="H40" i="7"/>
  <c r="H41" i="7"/>
  <c r="I41" i="7" s="1"/>
  <c r="K41" i="7" s="1"/>
  <c r="H43" i="13" s="1"/>
  <c r="H42" i="7"/>
  <c r="H43" i="7"/>
  <c r="I43" i="7" s="1"/>
  <c r="K43" i="7" s="1"/>
  <c r="H45" i="13" s="1"/>
  <c r="H44" i="7"/>
  <c r="H45" i="7"/>
  <c r="I45" i="7" s="1"/>
  <c r="K45" i="7" s="1"/>
  <c r="H47" i="13" s="1"/>
  <c r="H46" i="7"/>
  <c r="H47" i="7"/>
  <c r="I47" i="7" s="1"/>
  <c r="K47" i="7" s="1"/>
  <c r="H49" i="13" s="1"/>
  <c r="H48" i="7"/>
  <c r="H49" i="7"/>
  <c r="H50" i="7"/>
  <c r="H51" i="7"/>
  <c r="H52" i="7"/>
  <c r="I9" i="7"/>
  <c r="K9" i="7" s="1"/>
  <c r="H10" i="6"/>
  <c r="H11" i="6"/>
  <c r="I11" i="6" s="1"/>
  <c r="K11" i="6" s="1"/>
  <c r="G13" i="13" s="1"/>
  <c r="H12" i="6"/>
  <c r="H13" i="6"/>
  <c r="H14" i="6"/>
  <c r="H15" i="6"/>
  <c r="I15" i="6" s="1"/>
  <c r="K15" i="6" s="1"/>
  <c r="G17" i="13" s="1"/>
  <c r="H16" i="6"/>
  <c r="H17" i="6"/>
  <c r="H18" i="6"/>
  <c r="H19" i="6"/>
  <c r="I19" i="6" s="1"/>
  <c r="K19" i="6" s="1"/>
  <c r="G21" i="13" s="1"/>
  <c r="H20" i="6"/>
  <c r="H21" i="6"/>
  <c r="H22" i="6"/>
  <c r="H23" i="6"/>
  <c r="I23" i="6" s="1"/>
  <c r="H24" i="6"/>
  <c r="H25" i="6"/>
  <c r="H26" i="6"/>
  <c r="H27" i="6"/>
  <c r="H28" i="6"/>
  <c r="H29" i="6"/>
  <c r="H30" i="6"/>
  <c r="H31" i="6"/>
  <c r="I31" i="6" s="1"/>
  <c r="K31" i="6" s="1"/>
  <c r="G33" i="13" s="1"/>
  <c r="H32" i="6"/>
  <c r="H33" i="6"/>
  <c r="H34" i="6"/>
  <c r="H35" i="6"/>
  <c r="I35" i="6" s="1"/>
  <c r="K35" i="6" s="1"/>
  <c r="G37" i="13" s="1"/>
  <c r="H36" i="6"/>
  <c r="H37" i="6"/>
  <c r="H38" i="6"/>
  <c r="H39" i="6"/>
  <c r="I39" i="6" s="1"/>
  <c r="K39" i="6" s="1"/>
  <c r="G41" i="13" s="1"/>
  <c r="H40" i="6"/>
  <c r="H41" i="6"/>
  <c r="H42" i="6"/>
  <c r="H43" i="6"/>
  <c r="I43" i="6" s="1"/>
  <c r="K43" i="6" s="1"/>
  <c r="G45" i="13" s="1"/>
  <c r="H44" i="6"/>
  <c r="H45" i="6"/>
  <c r="H46" i="6"/>
  <c r="H47" i="6"/>
  <c r="H48" i="6"/>
  <c r="H49" i="6"/>
  <c r="H50" i="6"/>
  <c r="H51" i="6"/>
  <c r="I51" i="6" s="1"/>
  <c r="K51" i="6" s="1"/>
  <c r="G53" i="13" s="1"/>
  <c r="H52" i="6"/>
  <c r="I9" i="6"/>
  <c r="K9" i="6" s="1"/>
  <c r="H8" i="5"/>
  <c r="I19" i="5"/>
  <c r="K19" i="5" s="1"/>
  <c r="F21" i="13" s="1"/>
  <c r="H10" i="5"/>
  <c r="H11" i="5"/>
  <c r="H12" i="5"/>
  <c r="I12" i="5" s="1"/>
  <c r="K12" i="5" s="1"/>
  <c r="F14" i="13" s="1"/>
  <c r="H13" i="5"/>
  <c r="I13" i="5" s="1"/>
  <c r="K13" i="5" s="1"/>
  <c r="F15" i="13" s="1"/>
  <c r="H14" i="5"/>
  <c r="H15" i="5"/>
  <c r="H16" i="5"/>
  <c r="H17" i="5"/>
  <c r="I17" i="5" s="1"/>
  <c r="K17" i="5" s="1"/>
  <c r="F19" i="13" s="1"/>
  <c r="H18" i="5"/>
  <c r="I9" i="5"/>
  <c r="K9" i="5" s="1"/>
  <c r="I22" i="5"/>
  <c r="K22" i="5" s="1"/>
  <c r="F24" i="13" s="1"/>
  <c r="H26" i="5"/>
  <c r="I26" i="5" s="1"/>
  <c r="K26" i="5" s="1"/>
  <c r="F28" i="13" s="1"/>
  <c r="H27" i="5"/>
  <c r="H28" i="5"/>
  <c r="H29" i="5"/>
  <c r="H30" i="5"/>
  <c r="I30" i="5" s="1"/>
  <c r="K30" i="5" s="1"/>
  <c r="F32" i="13" s="1"/>
  <c r="H31" i="5"/>
  <c r="H32" i="5"/>
  <c r="H33" i="5"/>
  <c r="H34" i="5"/>
  <c r="H35" i="5"/>
  <c r="H36" i="5"/>
  <c r="H37" i="5"/>
  <c r="H38" i="5"/>
  <c r="I38" i="5" s="1"/>
  <c r="K38" i="5" s="1"/>
  <c r="F40" i="13" s="1"/>
  <c r="H39" i="5"/>
  <c r="H40" i="5"/>
  <c r="H41" i="5"/>
  <c r="H42" i="5"/>
  <c r="I42" i="5" s="1"/>
  <c r="K42" i="5" s="1"/>
  <c r="F44" i="13" s="1"/>
  <c r="H43" i="5"/>
  <c r="H44" i="5"/>
  <c r="H45" i="5"/>
  <c r="H46" i="5"/>
  <c r="I46" i="5" s="1"/>
  <c r="K46" i="5" s="1"/>
  <c r="F48" i="13" s="1"/>
  <c r="H47" i="5"/>
  <c r="H48" i="5"/>
  <c r="H49" i="5"/>
  <c r="H50" i="5"/>
  <c r="I50" i="5" s="1"/>
  <c r="K50" i="5" s="1"/>
  <c r="F52" i="13" s="1"/>
  <c r="H51" i="5"/>
  <c r="H52" i="5"/>
  <c r="I8" i="5"/>
  <c r="K8" i="5" s="1"/>
  <c r="H10" i="4"/>
  <c r="I10" i="4" s="1"/>
  <c r="K10" i="4" s="1"/>
  <c r="E12" i="13" s="1"/>
  <c r="H11" i="4"/>
  <c r="H12" i="4"/>
  <c r="H13" i="4"/>
  <c r="H14" i="4"/>
  <c r="H15" i="4"/>
  <c r="H16" i="4"/>
  <c r="I16" i="4" s="1"/>
  <c r="K16" i="4" s="1"/>
  <c r="E18" i="13" s="1"/>
  <c r="H17" i="4"/>
  <c r="H18" i="4"/>
  <c r="H19" i="4"/>
  <c r="H20" i="4"/>
  <c r="H21" i="4"/>
  <c r="I21" i="4" s="1"/>
  <c r="H22" i="4"/>
  <c r="I22" i="4" s="1"/>
  <c r="K22" i="4" s="1"/>
  <c r="E24" i="13" s="1"/>
  <c r="H23" i="4"/>
  <c r="H24" i="4"/>
  <c r="H25" i="4"/>
  <c r="I25" i="4" s="1"/>
  <c r="K25" i="4" s="1"/>
  <c r="E27" i="13" s="1"/>
  <c r="H26" i="4"/>
  <c r="H27" i="4"/>
  <c r="H28" i="4"/>
  <c r="H29" i="4"/>
  <c r="I29" i="4" s="1"/>
  <c r="K29" i="4" s="1"/>
  <c r="E31" i="13" s="1"/>
  <c r="H30" i="4"/>
  <c r="I30" i="4" s="1"/>
  <c r="K30" i="4" s="1"/>
  <c r="E32" i="13" s="1"/>
  <c r="H31" i="4"/>
  <c r="H32" i="4"/>
  <c r="H33" i="4"/>
  <c r="H34" i="4"/>
  <c r="I34" i="4" s="1"/>
  <c r="K34" i="4" s="1"/>
  <c r="E36" i="13" s="1"/>
  <c r="H35" i="4"/>
  <c r="H36" i="4"/>
  <c r="H37" i="4"/>
  <c r="H38" i="4"/>
  <c r="H39" i="4"/>
  <c r="H40" i="4"/>
  <c r="H41" i="4"/>
  <c r="H42" i="4"/>
  <c r="H43" i="4"/>
  <c r="H44" i="4"/>
  <c r="I44" i="4" s="1"/>
  <c r="K44" i="4" s="1"/>
  <c r="E46" i="13" s="1"/>
  <c r="H45" i="4"/>
  <c r="H46" i="4"/>
  <c r="I46" i="4" s="1"/>
  <c r="K46" i="4" s="1"/>
  <c r="H47" i="4"/>
  <c r="H48" i="4"/>
  <c r="H49" i="4"/>
  <c r="I49" i="4" s="1"/>
  <c r="K49" i="4" s="1"/>
  <c r="E51" i="13" s="1"/>
  <c r="H50" i="4"/>
  <c r="I50" i="4" s="1"/>
  <c r="K50" i="4" s="1"/>
  <c r="E52" i="13" s="1"/>
  <c r="H51" i="4"/>
  <c r="H52" i="4"/>
  <c r="I9" i="4"/>
  <c r="K9" i="4" s="1"/>
  <c r="H12" i="3"/>
  <c r="I12" i="3" s="1"/>
  <c r="H13" i="3"/>
  <c r="I13" i="3" s="1"/>
  <c r="K13" i="3" s="1"/>
  <c r="D13" i="13" s="1"/>
  <c r="H14" i="3"/>
  <c r="H15" i="3"/>
  <c r="H16" i="3"/>
  <c r="I16" i="3" s="1"/>
  <c r="K16" i="3" s="1"/>
  <c r="D16" i="13" s="1"/>
  <c r="H17" i="3"/>
  <c r="I17" i="3" s="1"/>
  <c r="K17" i="3" s="1"/>
  <c r="D17" i="13" s="1"/>
  <c r="H18" i="3"/>
  <c r="H19" i="3"/>
  <c r="H20" i="3"/>
  <c r="I20" i="3" s="1"/>
  <c r="K20" i="3" s="1"/>
  <c r="D20" i="13" s="1"/>
  <c r="H21" i="3"/>
  <c r="I21" i="3" s="1"/>
  <c r="K21" i="3" s="1"/>
  <c r="D21" i="13" s="1"/>
  <c r="H22" i="3"/>
  <c r="H23" i="3"/>
  <c r="H24" i="3"/>
  <c r="I24" i="3" s="1"/>
  <c r="K24" i="3" s="1"/>
  <c r="D24" i="13" s="1"/>
  <c r="H25" i="3"/>
  <c r="H26" i="3"/>
  <c r="H27" i="3"/>
  <c r="I27" i="3" s="1"/>
  <c r="K27" i="3" s="1"/>
  <c r="D27" i="13" s="1"/>
  <c r="H28" i="3"/>
  <c r="I28" i="3" s="1"/>
  <c r="K28" i="3" s="1"/>
  <c r="D28" i="13" s="1"/>
  <c r="H29" i="3"/>
  <c r="H30" i="3"/>
  <c r="H31" i="3"/>
  <c r="H32" i="3"/>
  <c r="H33" i="3"/>
  <c r="I33" i="3" s="1"/>
  <c r="K33" i="3" s="1"/>
  <c r="D33" i="13" s="1"/>
  <c r="H34" i="3"/>
  <c r="H35" i="3"/>
  <c r="H36" i="3"/>
  <c r="I36" i="3" s="1"/>
  <c r="K36" i="3" s="1"/>
  <c r="D36" i="13" s="1"/>
  <c r="H37" i="3"/>
  <c r="H38" i="3"/>
  <c r="H39" i="3"/>
  <c r="I39" i="3" s="1"/>
  <c r="K39" i="3" s="1"/>
  <c r="D39" i="13" s="1"/>
  <c r="H40" i="3"/>
  <c r="I40" i="3" s="1"/>
  <c r="K40" i="3" s="1"/>
  <c r="D40" i="13" s="1"/>
  <c r="H41" i="3"/>
  <c r="I41" i="3" s="1"/>
  <c r="K41" i="3" s="1"/>
  <c r="D41" i="13" s="1"/>
  <c r="H42" i="3"/>
  <c r="H43" i="3"/>
  <c r="H44" i="3"/>
  <c r="I44" i="3" s="1"/>
  <c r="K44" i="3" s="1"/>
  <c r="D44" i="13" s="1"/>
  <c r="H45" i="3"/>
  <c r="H46" i="3"/>
  <c r="H47" i="3"/>
  <c r="H48" i="3"/>
  <c r="I48" i="3" s="1"/>
  <c r="K48" i="3" s="1"/>
  <c r="D48" i="13" s="1"/>
  <c r="H49" i="3"/>
  <c r="I49" i="3" s="1"/>
  <c r="K49" i="3" s="1"/>
  <c r="D49" i="13" s="1"/>
  <c r="H50" i="3"/>
  <c r="H51" i="3"/>
  <c r="H52" i="3"/>
  <c r="I52" i="3" s="1"/>
  <c r="K52" i="3" s="1"/>
  <c r="D52" i="13" s="1"/>
  <c r="H53" i="3"/>
  <c r="H54" i="3"/>
  <c r="I10" i="3"/>
  <c r="K10" i="3" s="1"/>
  <c r="I11" i="3"/>
  <c r="K11" i="3"/>
  <c r="H12" i="2"/>
  <c r="H13" i="2"/>
  <c r="H14" i="2"/>
  <c r="H15" i="2"/>
  <c r="H16" i="2"/>
  <c r="H17" i="2"/>
  <c r="H18" i="2"/>
  <c r="I18" i="2" s="1"/>
  <c r="K18" i="2" s="1"/>
  <c r="C18" i="13" s="1"/>
  <c r="H19" i="2"/>
  <c r="H20" i="2"/>
  <c r="H21" i="2"/>
  <c r="H22" i="2"/>
  <c r="I22" i="2" s="1"/>
  <c r="K22" i="2" s="1"/>
  <c r="C22" i="13" s="1"/>
  <c r="H23" i="2"/>
  <c r="H24" i="2"/>
  <c r="H25" i="2"/>
  <c r="H26" i="2"/>
  <c r="I26" i="2" s="1"/>
  <c r="K26" i="2" s="1"/>
  <c r="C26" i="13" s="1"/>
  <c r="H27" i="2"/>
  <c r="H28" i="2"/>
  <c r="H29" i="2"/>
  <c r="H30" i="2"/>
  <c r="I30" i="2" s="1"/>
  <c r="K30" i="2" s="1"/>
  <c r="C30" i="13" s="1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I46" i="2" s="1"/>
  <c r="K46" i="2" s="1"/>
  <c r="C46" i="13" s="1"/>
  <c r="H47" i="2"/>
  <c r="H48" i="2"/>
  <c r="H49" i="2"/>
  <c r="H50" i="2"/>
  <c r="I50" i="2" s="1"/>
  <c r="K50" i="2" s="1"/>
  <c r="C50" i="13" s="1"/>
  <c r="H51" i="2"/>
  <c r="H52" i="2"/>
  <c r="H53" i="2"/>
  <c r="H54" i="2"/>
  <c r="I54" i="2" s="1"/>
  <c r="K54" i="2" s="1"/>
  <c r="C54" i="13" s="1"/>
  <c r="I11" i="2"/>
  <c r="K11" i="2" s="1"/>
  <c r="H12" i="1"/>
  <c r="H13" i="1"/>
  <c r="H14" i="1"/>
  <c r="H15" i="1"/>
  <c r="H16" i="1"/>
  <c r="I16" i="1" s="1"/>
  <c r="K16" i="1" s="1"/>
  <c r="B16" i="13" s="1"/>
  <c r="H17" i="1"/>
  <c r="H18" i="1"/>
  <c r="H19" i="1"/>
  <c r="H20" i="1"/>
  <c r="I20" i="1" s="1"/>
  <c r="K20" i="1" s="1"/>
  <c r="B20" i="13" s="1"/>
  <c r="H21" i="1"/>
  <c r="H22" i="1"/>
  <c r="H23" i="1"/>
  <c r="H24" i="1"/>
  <c r="I24" i="1" s="1"/>
  <c r="K24" i="1" s="1"/>
  <c r="B24" i="13" s="1"/>
  <c r="H25" i="1"/>
  <c r="H26" i="1"/>
  <c r="H27" i="1"/>
  <c r="H28" i="1"/>
  <c r="H29" i="1"/>
  <c r="H30" i="1"/>
  <c r="H31" i="1"/>
  <c r="H32" i="1"/>
  <c r="I32" i="1" s="1"/>
  <c r="K32" i="1" s="1"/>
  <c r="B32" i="13" s="1"/>
  <c r="H33" i="1"/>
  <c r="H34" i="1"/>
  <c r="H35" i="1"/>
  <c r="H36" i="1"/>
  <c r="I36" i="1" s="1"/>
  <c r="K36" i="1" s="1"/>
  <c r="B36" i="13" s="1"/>
  <c r="H37" i="1"/>
  <c r="H38" i="1"/>
  <c r="H39" i="1"/>
  <c r="H40" i="1"/>
  <c r="I40" i="1" s="1"/>
  <c r="K40" i="1" s="1"/>
  <c r="B40" i="13" s="1"/>
  <c r="H41" i="1"/>
  <c r="H42" i="1"/>
  <c r="H43" i="1"/>
  <c r="H44" i="1"/>
  <c r="I44" i="1" s="1"/>
  <c r="K44" i="1" s="1"/>
  <c r="B44" i="13" s="1"/>
  <c r="H45" i="1"/>
  <c r="H46" i="1"/>
  <c r="H47" i="1"/>
  <c r="H48" i="1"/>
  <c r="I48" i="1" s="1"/>
  <c r="K48" i="1" s="1"/>
  <c r="B48" i="13" s="1"/>
  <c r="H49" i="1"/>
  <c r="H50" i="1"/>
  <c r="H51" i="1"/>
  <c r="H54" i="1"/>
  <c r="I54" i="1" s="1"/>
  <c r="K54" i="1" s="1"/>
  <c r="B52" i="13" s="1"/>
  <c r="H55" i="1"/>
  <c r="H56" i="1"/>
  <c r="I37" i="12"/>
  <c r="K37" i="12" s="1"/>
  <c r="M37" i="13" s="1"/>
  <c r="I40" i="9"/>
  <c r="K40" i="9" s="1"/>
  <c r="J42" i="13" s="1"/>
  <c r="I22" i="9"/>
  <c r="K22" i="9" s="1"/>
  <c r="J24" i="13" s="1"/>
  <c r="I25" i="5"/>
  <c r="K25" i="5" s="1"/>
  <c r="F27" i="13" s="1"/>
  <c r="I40" i="6"/>
  <c r="K40" i="6" s="1"/>
  <c r="G42" i="13" s="1"/>
  <c r="I35" i="1"/>
  <c r="K35" i="1" s="1"/>
  <c r="B35" i="13" s="1"/>
  <c r="I12" i="1"/>
  <c r="K12" i="1" s="1"/>
  <c r="I12" i="2"/>
  <c r="K12" i="2" s="1"/>
  <c r="C12" i="13" s="1"/>
  <c r="I10" i="5"/>
  <c r="K10" i="5" s="1"/>
  <c r="F12" i="13" s="1"/>
  <c r="I10" i="6"/>
  <c r="K10" i="6" s="1"/>
  <c r="G12" i="13" s="1"/>
  <c r="I10" i="8"/>
  <c r="K10" i="8" s="1"/>
  <c r="I12" i="13" s="1"/>
  <c r="I10" i="9"/>
  <c r="K10" i="9" s="1"/>
  <c r="J12" i="13" s="1"/>
  <c r="I12" i="12"/>
  <c r="K12" i="12" s="1"/>
  <c r="I13" i="1"/>
  <c r="K13" i="1" s="1"/>
  <c r="B13" i="13" s="1"/>
  <c r="I13" i="2"/>
  <c r="K13" i="2"/>
  <c r="C13" i="13" s="1"/>
  <c r="I11" i="4"/>
  <c r="K11" i="4" s="1"/>
  <c r="E13" i="13" s="1"/>
  <c r="I11" i="5"/>
  <c r="K11" i="5" s="1"/>
  <c r="F13" i="13" s="1"/>
  <c r="I13" i="10"/>
  <c r="K13" i="10" s="1"/>
  <c r="K13" i="13" s="1"/>
  <c r="I13" i="11"/>
  <c r="K13" i="11" s="1"/>
  <c r="L13" i="13" s="1"/>
  <c r="I13" i="12"/>
  <c r="K13" i="12" s="1"/>
  <c r="M13" i="13" s="1"/>
  <c r="I14" i="1"/>
  <c r="K14" i="1" s="1"/>
  <c r="B14" i="13" s="1"/>
  <c r="I14" i="3"/>
  <c r="K14" i="3" s="1"/>
  <c r="D14" i="13" s="1"/>
  <c r="I12" i="4"/>
  <c r="K12" i="4"/>
  <c r="E14" i="13" s="1"/>
  <c r="I12" i="6"/>
  <c r="K12" i="6" s="1"/>
  <c r="G14" i="13" s="1"/>
  <c r="I12" i="7"/>
  <c r="K12" i="7" s="1"/>
  <c r="H14" i="13" s="1"/>
  <c r="I12" i="8"/>
  <c r="K12" i="8" s="1"/>
  <c r="I14" i="13" s="1"/>
  <c r="I12" i="9"/>
  <c r="K12" i="9" s="1"/>
  <c r="J14" i="13" s="1"/>
  <c r="I14" i="10"/>
  <c r="K14" i="10" s="1"/>
  <c r="I14" i="12"/>
  <c r="K14" i="12" s="1"/>
  <c r="M14" i="13" s="1"/>
  <c r="I15" i="1"/>
  <c r="K15" i="1" s="1"/>
  <c r="B15" i="13" s="1"/>
  <c r="I15" i="2"/>
  <c r="K15" i="2"/>
  <c r="C15" i="13"/>
  <c r="I15" i="3"/>
  <c r="K15" i="3" s="1"/>
  <c r="D15" i="13" s="1"/>
  <c r="I13" i="4"/>
  <c r="K13" i="4" s="1"/>
  <c r="E15" i="13" s="1"/>
  <c r="I13" i="6"/>
  <c r="K13" i="6"/>
  <c r="G15" i="13" s="1"/>
  <c r="I13" i="7"/>
  <c r="K13" i="7" s="1"/>
  <c r="H15" i="13" s="1"/>
  <c r="I13" i="8"/>
  <c r="K13" i="8" s="1"/>
  <c r="I15" i="13" s="1"/>
  <c r="I13" i="9"/>
  <c r="K13" i="9" s="1"/>
  <c r="J15" i="13" s="1"/>
  <c r="I15" i="10"/>
  <c r="K15" i="10" s="1"/>
  <c r="K15" i="13" s="1"/>
  <c r="I15" i="11"/>
  <c r="K15" i="11" s="1"/>
  <c r="L15" i="13" s="1"/>
  <c r="I15" i="12"/>
  <c r="K15" i="12" s="1"/>
  <c r="M15" i="13" s="1"/>
  <c r="I16" i="2"/>
  <c r="K16" i="2" s="1"/>
  <c r="C16" i="13" s="1"/>
  <c r="I14" i="4"/>
  <c r="K14" i="4" s="1"/>
  <c r="E16" i="13" s="1"/>
  <c r="I14" i="5"/>
  <c r="K14" i="5" s="1"/>
  <c r="F16" i="13" s="1"/>
  <c r="I14" i="6"/>
  <c r="K14" i="6" s="1"/>
  <c r="G16" i="13" s="1"/>
  <c r="I14" i="8"/>
  <c r="K14" i="8" s="1"/>
  <c r="I16" i="13" s="1"/>
  <c r="I14" i="9"/>
  <c r="K14" i="9" s="1"/>
  <c r="J16" i="13" s="1"/>
  <c r="I16" i="12"/>
  <c r="K16" i="12" s="1"/>
  <c r="M16" i="13" s="1"/>
  <c r="I17" i="1"/>
  <c r="K17" i="1"/>
  <c r="B17" i="13" s="1"/>
  <c r="I17" i="2"/>
  <c r="K17" i="2" s="1"/>
  <c r="C17" i="13" s="1"/>
  <c r="I15" i="4"/>
  <c r="K15" i="4" s="1"/>
  <c r="E17" i="13" s="1"/>
  <c r="I15" i="5"/>
  <c r="K15" i="5" s="1"/>
  <c r="F17" i="13" s="1"/>
  <c r="I15" i="9"/>
  <c r="K15" i="9" s="1"/>
  <c r="J17" i="13" s="1"/>
  <c r="I17" i="10"/>
  <c r="K17" i="10" s="1"/>
  <c r="K17" i="13" s="1"/>
  <c r="I17" i="11"/>
  <c r="K17" i="11" s="1"/>
  <c r="L17" i="13" s="1"/>
  <c r="I17" i="12"/>
  <c r="K17" i="12" s="1"/>
  <c r="M17" i="13" s="1"/>
  <c r="I18" i="1"/>
  <c r="K18" i="1"/>
  <c r="B18" i="13" s="1"/>
  <c r="I18" i="3"/>
  <c r="K18" i="3" s="1"/>
  <c r="D18" i="13" s="1"/>
  <c r="I16" i="5"/>
  <c r="K16" i="5" s="1"/>
  <c r="F18" i="13" s="1"/>
  <c r="I16" i="6"/>
  <c r="K16" i="6" s="1"/>
  <c r="G18" i="13" s="1"/>
  <c r="I16" i="7"/>
  <c r="K16" i="7" s="1"/>
  <c r="H18" i="13" s="1"/>
  <c r="I16" i="9"/>
  <c r="K16" i="9" s="1"/>
  <c r="J18" i="13" s="1"/>
  <c r="I18" i="10"/>
  <c r="K18" i="10" s="1"/>
  <c r="K18" i="13" s="1"/>
  <c r="I19" i="1"/>
  <c r="K19" i="1" s="1"/>
  <c r="B19" i="13" s="1"/>
  <c r="I19" i="2"/>
  <c r="K19" i="2"/>
  <c r="C19" i="13" s="1"/>
  <c r="I19" i="3"/>
  <c r="K19" i="3" s="1"/>
  <c r="D19" i="13" s="1"/>
  <c r="I17" i="4"/>
  <c r="K17" i="4"/>
  <c r="E19" i="13" s="1"/>
  <c r="I17" i="6"/>
  <c r="K17" i="6" s="1"/>
  <c r="G19" i="13" s="1"/>
  <c r="I17" i="7"/>
  <c r="K17" i="7"/>
  <c r="H19" i="13" s="1"/>
  <c r="I17" i="9"/>
  <c r="K17" i="9" s="1"/>
  <c r="J19" i="13" s="1"/>
  <c r="I19" i="10"/>
  <c r="K19" i="10" s="1"/>
  <c r="K19" i="13" s="1"/>
  <c r="I19" i="11"/>
  <c r="K19" i="11" s="1"/>
  <c r="L19" i="13" s="1"/>
  <c r="I19" i="12"/>
  <c r="K19" i="12" s="1"/>
  <c r="M19" i="13" s="1"/>
  <c r="I20" i="2"/>
  <c r="K20" i="2" s="1"/>
  <c r="C20" i="13" s="1"/>
  <c r="I18" i="4"/>
  <c r="K18" i="4" s="1"/>
  <c r="E20" i="13" s="1"/>
  <c r="I18" i="5"/>
  <c r="K18" i="5" s="1"/>
  <c r="F20" i="13" s="1"/>
  <c r="I18" i="6"/>
  <c r="K18" i="6"/>
  <c r="G20" i="13" s="1"/>
  <c r="I18" i="8"/>
  <c r="K18" i="8" s="1"/>
  <c r="I20" i="13" s="1"/>
  <c r="I18" i="9"/>
  <c r="K18" i="9" s="1"/>
  <c r="J20" i="13" s="1"/>
  <c r="I20" i="10"/>
  <c r="K20" i="10" s="1"/>
  <c r="K20" i="13" s="1"/>
  <c r="I20" i="11"/>
  <c r="K20" i="11" s="1"/>
  <c r="L20" i="13" s="1"/>
  <c r="I20" i="12"/>
  <c r="K20" i="12" s="1"/>
  <c r="M20" i="13" s="1"/>
  <c r="I21" i="1"/>
  <c r="K21" i="1" s="1"/>
  <c r="B21" i="13" s="1"/>
  <c r="I21" i="2"/>
  <c r="K21" i="2" s="1"/>
  <c r="C21" i="13" s="1"/>
  <c r="I19" i="4"/>
  <c r="K19" i="4" s="1"/>
  <c r="E21" i="13" s="1"/>
  <c r="I19" i="7"/>
  <c r="K19" i="7" s="1"/>
  <c r="H21" i="13" s="1"/>
  <c r="I21" i="11"/>
  <c r="K21" i="11" s="1"/>
  <c r="L21" i="13" s="1"/>
  <c r="I21" i="12"/>
  <c r="K21" i="12" s="1"/>
  <c r="M21" i="13" s="1"/>
  <c r="I22" i="1"/>
  <c r="K22" i="1" s="1"/>
  <c r="B22" i="13" s="1"/>
  <c r="I22" i="3"/>
  <c r="K22" i="3"/>
  <c r="D22" i="13" s="1"/>
  <c r="I20" i="4"/>
  <c r="K20" i="4"/>
  <c r="E22" i="13" s="1"/>
  <c r="I20" i="5"/>
  <c r="K20" i="5" s="1"/>
  <c r="F22" i="13" s="1"/>
  <c r="I20" i="6"/>
  <c r="K20" i="6" s="1"/>
  <c r="G22" i="13" s="1"/>
  <c r="I20" i="8"/>
  <c r="K20" i="8" s="1"/>
  <c r="I22" i="13" s="1"/>
  <c r="I20" i="9"/>
  <c r="K20" i="9"/>
  <c r="J22" i="13" s="1"/>
  <c r="I22" i="12"/>
  <c r="K22" i="12" s="1"/>
  <c r="M22" i="13" s="1"/>
  <c r="I23" i="1"/>
  <c r="K23" i="1" s="1"/>
  <c r="B23" i="13" s="1"/>
  <c r="I23" i="2"/>
  <c r="K23" i="2" s="1"/>
  <c r="C23" i="13" s="1"/>
  <c r="I23" i="3"/>
  <c r="K23" i="3" s="1"/>
  <c r="D23" i="13" s="1"/>
  <c r="I21" i="5"/>
  <c r="K21" i="5" s="1"/>
  <c r="F23" i="13" s="1"/>
  <c r="I21" i="6"/>
  <c r="K21" i="6" s="1"/>
  <c r="G23" i="13" s="1"/>
  <c r="I21" i="7"/>
  <c r="K21" i="7"/>
  <c r="H23" i="13" s="1"/>
  <c r="I21" i="9"/>
  <c r="K21" i="9" s="1"/>
  <c r="J23" i="13" s="1"/>
  <c r="I23" i="10"/>
  <c r="K23" i="10" s="1"/>
  <c r="K23" i="13" s="1"/>
  <c r="I23" i="12"/>
  <c r="K23" i="12" s="1"/>
  <c r="M23" i="13" s="1"/>
  <c r="I24" i="2"/>
  <c r="K24" i="2" s="1"/>
  <c r="C24" i="13" s="1"/>
  <c r="I22" i="6"/>
  <c r="K22" i="6" s="1"/>
  <c r="G24" i="13" s="1"/>
  <c r="I22" i="8"/>
  <c r="K22" i="8" s="1"/>
  <c r="I24" i="13" s="1"/>
  <c r="I24" i="10"/>
  <c r="K24" i="10" s="1"/>
  <c r="K24" i="13" s="1"/>
  <c r="I24" i="12"/>
  <c r="K24" i="12" s="1"/>
  <c r="M24" i="13" s="1"/>
  <c r="I25" i="1"/>
  <c r="K25" i="1" s="1"/>
  <c r="B25" i="13" s="1"/>
  <c r="I25" i="2"/>
  <c r="K25" i="2"/>
  <c r="C25" i="13" s="1"/>
  <c r="I25" i="3"/>
  <c r="K25" i="3" s="1"/>
  <c r="D25" i="13" s="1"/>
  <c r="I23" i="4"/>
  <c r="K23" i="4" s="1"/>
  <c r="E25" i="13" s="1"/>
  <c r="I23" i="5"/>
  <c r="K23" i="5" s="1"/>
  <c r="F25" i="13" s="1"/>
  <c r="I25" i="10"/>
  <c r="K25" i="10" s="1"/>
  <c r="K25" i="13" s="1"/>
  <c r="I25" i="11"/>
  <c r="K25" i="11" s="1"/>
  <c r="L25" i="13" s="1"/>
  <c r="I26" i="1"/>
  <c r="K26" i="1" s="1"/>
  <c r="B26" i="13" s="1"/>
  <c r="I26" i="3"/>
  <c r="K26" i="3" s="1"/>
  <c r="D26" i="13" s="1"/>
  <c r="I24" i="4"/>
  <c r="K24" i="4" s="1"/>
  <c r="E26" i="13" s="1"/>
  <c r="I24" i="5"/>
  <c r="K24" i="5" s="1"/>
  <c r="I24" i="6"/>
  <c r="K24" i="6" s="1"/>
  <c r="G26" i="13" s="1"/>
  <c r="I24" i="7"/>
  <c r="K24" i="7"/>
  <c r="H26" i="13" s="1"/>
  <c r="I24" i="8"/>
  <c r="K24" i="8" s="1"/>
  <c r="I26" i="13" s="1"/>
  <c r="I24" i="9"/>
  <c r="K24" i="9" s="1"/>
  <c r="J26" i="13" s="1"/>
  <c r="I26" i="10"/>
  <c r="K26" i="10" s="1"/>
  <c r="K26" i="13" s="1"/>
  <c r="I26" i="11"/>
  <c r="K26" i="11" s="1"/>
  <c r="L26" i="13" s="1"/>
  <c r="I26" i="12"/>
  <c r="K26" i="12" s="1"/>
  <c r="M26" i="13" s="1"/>
  <c r="I27" i="1"/>
  <c r="K27" i="1" s="1"/>
  <c r="B27" i="13" s="1"/>
  <c r="I27" i="2"/>
  <c r="K27" i="2" s="1"/>
  <c r="C27" i="13" s="1"/>
  <c r="I25" i="6"/>
  <c r="K25" i="6" s="1"/>
  <c r="I25" i="9"/>
  <c r="K25" i="9" s="1"/>
  <c r="J27" i="13" s="1"/>
  <c r="I27" i="10"/>
  <c r="K27" i="10" s="1"/>
  <c r="K27" i="13" s="1"/>
  <c r="I27" i="12"/>
  <c r="K27" i="12" s="1"/>
  <c r="M27" i="13" s="1"/>
  <c r="I28" i="1"/>
  <c r="K28" i="1" s="1"/>
  <c r="B28" i="13" s="1"/>
  <c r="I28" i="2"/>
  <c r="K28" i="2"/>
  <c r="C28" i="13" s="1"/>
  <c r="I26" i="4"/>
  <c r="K26" i="4" s="1"/>
  <c r="E28" i="13" s="1"/>
  <c r="I26" i="6"/>
  <c r="K26" i="6" s="1"/>
  <c r="G28" i="13" s="1"/>
  <c r="I26" i="7"/>
  <c r="K26" i="7"/>
  <c r="H28" i="13" s="1"/>
  <c r="I26" i="8"/>
  <c r="K26" i="8" s="1"/>
  <c r="I28" i="13" s="1"/>
  <c r="I26" i="9"/>
  <c r="K26" i="9" s="1"/>
  <c r="J28" i="13" s="1"/>
  <c r="I28" i="12"/>
  <c r="K28" i="12" s="1"/>
  <c r="M28" i="13" s="1"/>
  <c r="I29" i="1"/>
  <c r="K29" i="1" s="1"/>
  <c r="B29" i="13" s="1"/>
  <c r="I29" i="2"/>
  <c r="K29" i="2" s="1"/>
  <c r="C29" i="13" s="1"/>
  <c r="I29" i="3"/>
  <c r="K29" i="3" s="1"/>
  <c r="D29" i="13" s="1"/>
  <c r="I27" i="4"/>
  <c r="K27" i="4" s="1"/>
  <c r="E29" i="13" s="1"/>
  <c r="I27" i="5"/>
  <c r="K27" i="5" s="1"/>
  <c r="F29" i="13" s="1"/>
  <c r="I27" i="6"/>
  <c r="K27" i="6" s="1"/>
  <c r="G29" i="13" s="1"/>
  <c r="I29" i="10"/>
  <c r="K29" i="10" s="1"/>
  <c r="K29" i="13" s="1"/>
  <c r="I29" i="11"/>
  <c r="K29" i="11" s="1"/>
  <c r="L29" i="13" s="1"/>
  <c r="I29" i="12"/>
  <c r="K29" i="12" s="1"/>
  <c r="M29" i="13" s="1"/>
  <c r="I30" i="1"/>
  <c r="K30" i="1" s="1"/>
  <c r="B30" i="13" s="1"/>
  <c r="I30" i="3"/>
  <c r="K30" i="3" s="1"/>
  <c r="D30" i="13" s="1"/>
  <c r="I28" i="4"/>
  <c r="K28" i="4" s="1"/>
  <c r="E30" i="13" s="1"/>
  <c r="I28" i="5"/>
  <c r="K28" i="5" s="1"/>
  <c r="F30" i="13" s="1"/>
  <c r="I28" i="6"/>
  <c r="K28" i="6" s="1"/>
  <c r="G30" i="13" s="1"/>
  <c r="I28" i="7"/>
  <c r="K28" i="7"/>
  <c r="H30" i="13" s="1"/>
  <c r="I28" i="8"/>
  <c r="K28" i="8" s="1"/>
  <c r="I30" i="13" s="1"/>
  <c r="I28" i="9"/>
  <c r="K28" i="9" s="1"/>
  <c r="I30" i="10"/>
  <c r="K30" i="10" s="1"/>
  <c r="K30" i="13" s="1"/>
  <c r="I30" i="11"/>
  <c r="K30" i="11" s="1"/>
  <c r="L30" i="13" s="1"/>
  <c r="I30" i="12"/>
  <c r="K30" i="12" s="1"/>
  <c r="M30" i="13" s="1"/>
  <c r="I31" i="1"/>
  <c r="K31" i="1" s="1"/>
  <c r="B31" i="13" s="1"/>
  <c r="I31" i="2"/>
  <c r="K31" i="2" s="1"/>
  <c r="C31" i="13" s="1"/>
  <c r="I31" i="3"/>
  <c r="K31" i="3"/>
  <c r="D31" i="13" s="1"/>
  <c r="I29" i="5"/>
  <c r="K29" i="5"/>
  <c r="F31" i="13" s="1"/>
  <c r="I29" i="6"/>
  <c r="K29" i="6" s="1"/>
  <c r="G31" i="13" s="1"/>
  <c r="I29" i="7"/>
  <c r="K29" i="7"/>
  <c r="H31" i="13" s="1"/>
  <c r="I29" i="9"/>
  <c r="K29" i="9" s="1"/>
  <c r="J31" i="13" s="1"/>
  <c r="I31" i="10"/>
  <c r="K31" i="10" s="1"/>
  <c r="K31" i="13" s="1"/>
  <c r="I31" i="11"/>
  <c r="K31" i="11" s="1"/>
  <c r="L31" i="13" s="1"/>
  <c r="I31" i="12"/>
  <c r="K31" i="12"/>
  <c r="M31" i="13" s="1"/>
  <c r="I32" i="2"/>
  <c r="K32" i="2" s="1"/>
  <c r="C32" i="13" s="1"/>
  <c r="I32" i="3"/>
  <c r="K32" i="3" s="1"/>
  <c r="D32" i="13" s="1"/>
  <c r="I30" i="6"/>
  <c r="K30" i="6" s="1"/>
  <c r="G32" i="13" s="1"/>
  <c r="I30" i="7"/>
  <c r="K30" i="7" s="1"/>
  <c r="H32" i="13" s="1"/>
  <c r="I30" i="8"/>
  <c r="K30" i="8" s="1"/>
  <c r="I32" i="13" s="1"/>
  <c r="I32" i="10"/>
  <c r="K32" i="10" s="1"/>
  <c r="K32" i="13" s="1"/>
  <c r="I32" i="12"/>
  <c r="K32" i="12" s="1"/>
  <c r="M32" i="13" s="1"/>
  <c r="I33" i="1"/>
  <c r="K33" i="1" s="1"/>
  <c r="B33" i="13" s="1"/>
  <c r="I33" i="2"/>
  <c r="K33" i="2" s="1"/>
  <c r="C33" i="13" s="1"/>
  <c r="I31" i="4"/>
  <c r="K31" i="4"/>
  <c r="E33" i="13"/>
  <c r="I31" i="5"/>
  <c r="K31" i="5"/>
  <c r="F33" i="13" s="1"/>
  <c r="I33" i="10"/>
  <c r="K33" i="10" s="1"/>
  <c r="K33" i="13" s="1"/>
  <c r="I33" i="11"/>
  <c r="K33" i="11" s="1"/>
  <c r="L33" i="13" s="1"/>
  <c r="I34" i="1"/>
  <c r="K34" i="1"/>
  <c r="B34" i="13" s="1"/>
  <c r="I34" i="2"/>
  <c r="K34" i="2" s="1"/>
  <c r="C34" i="13" s="1"/>
  <c r="I34" i="3"/>
  <c r="K34" i="3" s="1"/>
  <c r="D34" i="13" s="1"/>
  <c r="I32" i="4"/>
  <c r="K32" i="4" s="1"/>
  <c r="E34" i="13" s="1"/>
  <c r="I32" i="5"/>
  <c r="K32" i="5"/>
  <c r="F34" i="13"/>
  <c r="I32" i="6"/>
  <c r="K32" i="6"/>
  <c r="G34" i="13" s="1"/>
  <c r="I32" i="7"/>
  <c r="K32" i="7" s="1"/>
  <c r="H34" i="13" s="1"/>
  <c r="I32" i="9"/>
  <c r="K32" i="9" s="1"/>
  <c r="J34" i="13" s="1"/>
  <c r="I34" i="12"/>
  <c r="K34" i="12" s="1"/>
  <c r="M34" i="13" s="1"/>
  <c r="I35" i="2"/>
  <c r="K35" i="2"/>
  <c r="C35" i="13" s="1"/>
  <c r="I35" i="3"/>
  <c r="K35" i="3" s="1"/>
  <c r="D35" i="13" s="1"/>
  <c r="I33" i="4"/>
  <c r="K33" i="4" s="1"/>
  <c r="E35" i="13" s="1"/>
  <c r="I33" i="5"/>
  <c r="K33" i="5" s="1"/>
  <c r="F35" i="13" s="1"/>
  <c r="I33" i="6"/>
  <c r="K33" i="6"/>
  <c r="G35" i="13" s="1"/>
  <c r="I33" i="7"/>
  <c r="K33" i="7" s="1"/>
  <c r="H35" i="13" s="1"/>
  <c r="I33" i="9"/>
  <c r="K33" i="9"/>
  <c r="J35" i="13" s="1"/>
  <c r="I35" i="10"/>
  <c r="K35" i="10" s="1"/>
  <c r="K35" i="13" s="1"/>
  <c r="I35" i="11"/>
  <c r="K35" i="11" s="1"/>
  <c r="L35" i="13" s="1"/>
  <c r="I35" i="12"/>
  <c r="K35" i="12" s="1"/>
  <c r="M35" i="13" s="1"/>
  <c r="I36" i="2"/>
  <c r="K36" i="2"/>
  <c r="C36" i="13" s="1"/>
  <c r="I34" i="5"/>
  <c r="K34" i="5" s="1"/>
  <c r="F36" i="13" s="1"/>
  <c r="I34" i="6"/>
  <c r="K34" i="6" s="1"/>
  <c r="G36" i="13" s="1"/>
  <c r="I34" i="7"/>
  <c r="K34" i="7" s="1"/>
  <c r="H36" i="13" s="1"/>
  <c r="I34" i="8"/>
  <c r="K34" i="8" s="1"/>
  <c r="I36" i="13" s="1"/>
  <c r="I34" i="9"/>
  <c r="K34" i="9" s="1"/>
  <c r="J36" i="13" s="1"/>
  <c r="I36" i="10"/>
  <c r="K36" i="10" s="1"/>
  <c r="K36" i="13" s="1"/>
  <c r="I36" i="12"/>
  <c r="K36" i="12" s="1"/>
  <c r="M36" i="13" s="1"/>
  <c r="I37" i="1"/>
  <c r="K37" i="1"/>
  <c r="B37" i="13" s="1"/>
  <c r="I37" i="2"/>
  <c r="K37" i="2" s="1"/>
  <c r="C37" i="13" s="1"/>
  <c r="I37" i="3"/>
  <c r="K37" i="3" s="1"/>
  <c r="D37" i="13" s="1"/>
  <c r="I35" i="4"/>
  <c r="K35" i="4" s="1"/>
  <c r="E37" i="13" s="1"/>
  <c r="I35" i="5"/>
  <c r="K35" i="5" s="1"/>
  <c r="F37" i="13" s="1"/>
  <c r="I35" i="8"/>
  <c r="K35" i="8" s="1"/>
  <c r="I37" i="13" s="1"/>
  <c r="I37" i="10"/>
  <c r="K37" i="10" s="1"/>
  <c r="K37" i="13" s="1"/>
  <c r="I37" i="11"/>
  <c r="K37" i="11" s="1"/>
  <c r="L37" i="13" s="1"/>
  <c r="I38" i="1"/>
  <c r="K38" i="1" s="1"/>
  <c r="B38" i="13" s="1"/>
  <c r="I38" i="2"/>
  <c r="K38" i="2" s="1"/>
  <c r="C38" i="13" s="1"/>
  <c r="I38" i="3"/>
  <c r="K38" i="3" s="1"/>
  <c r="D38" i="13" s="1"/>
  <c r="I36" i="4"/>
  <c r="K36" i="4" s="1"/>
  <c r="E38" i="13" s="1"/>
  <c r="I36" i="5"/>
  <c r="K36" i="5" s="1"/>
  <c r="F38" i="13" s="1"/>
  <c r="I36" i="6"/>
  <c r="K36" i="6" s="1"/>
  <c r="G38" i="13" s="1"/>
  <c r="I36" i="7"/>
  <c r="K36" i="7" s="1"/>
  <c r="H38" i="13" s="1"/>
  <c r="I36" i="8"/>
  <c r="K36" i="8" s="1"/>
  <c r="I38" i="13" s="1"/>
  <c r="I36" i="9"/>
  <c r="K36" i="9" s="1"/>
  <c r="J38" i="13" s="1"/>
  <c r="I38" i="11"/>
  <c r="K38" i="11" s="1"/>
  <c r="L38" i="13" s="1"/>
  <c r="I38" i="12"/>
  <c r="K38" i="12" s="1"/>
  <c r="M38" i="13" s="1"/>
  <c r="I39" i="1"/>
  <c r="K39" i="1"/>
  <c r="B39" i="13" s="1"/>
  <c r="I39" i="2"/>
  <c r="K39" i="2" s="1"/>
  <c r="C39" i="13" s="1"/>
  <c r="I37" i="4"/>
  <c r="K37" i="4" s="1"/>
  <c r="E39" i="13" s="1"/>
  <c r="I37" i="5"/>
  <c r="K37" i="5" s="1"/>
  <c r="F39" i="13" s="1"/>
  <c r="I37" i="6"/>
  <c r="K37" i="6" s="1"/>
  <c r="G39" i="13" s="1"/>
  <c r="I37" i="8"/>
  <c r="K37" i="8" s="1"/>
  <c r="I39" i="13" s="1"/>
  <c r="I37" i="9"/>
  <c r="K37" i="9" s="1"/>
  <c r="J39" i="13" s="1"/>
  <c r="I39" i="10"/>
  <c r="K39" i="10" s="1"/>
  <c r="K39" i="13" s="1"/>
  <c r="I39" i="12"/>
  <c r="K39" i="12" s="1"/>
  <c r="M39" i="13" s="1"/>
  <c r="I40" i="2"/>
  <c r="K40" i="2" s="1"/>
  <c r="C40" i="13" s="1"/>
  <c r="I38" i="4"/>
  <c r="K38" i="4" s="1"/>
  <c r="E40" i="13" s="1"/>
  <c r="I38" i="6"/>
  <c r="K38" i="6" s="1"/>
  <c r="G40" i="13" s="1"/>
  <c r="I38" i="7"/>
  <c r="K38" i="7" s="1"/>
  <c r="H40" i="13" s="1"/>
  <c r="I38" i="8"/>
  <c r="K38" i="8" s="1"/>
  <c r="I40" i="13" s="1"/>
  <c r="I38" i="9"/>
  <c r="K38" i="9" s="1"/>
  <c r="J40" i="13" s="1"/>
  <c r="I40" i="11"/>
  <c r="K40" i="11" s="1"/>
  <c r="L40" i="13" s="1"/>
  <c r="I40" i="12"/>
  <c r="K40" i="12" s="1"/>
  <c r="M40" i="13" s="1"/>
  <c r="I41" i="1"/>
  <c r="K41" i="1" s="1"/>
  <c r="B41" i="13" s="1"/>
  <c r="I41" i="2"/>
  <c r="K41" i="2"/>
  <c r="C41" i="13" s="1"/>
  <c r="I39" i="4"/>
  <c r="K39" i="4" s="1"/>
  <c r="E41" i="13" s="1"/>
  <c r="I39" i="5"/>
  <c r="K39" i="5" s="1"/>
  <c r="F41" i="13" s="1"/>
  <c r="I41" i="10"/>
  <c r="K41" i="10" s="1"/>
  <c r="K41" i="13" s="1"/>
  <c r="I41" i="12"/>
  <c r="K41" i="12" s="1"/>
  <c r="M41" i="13" s="1"/>
  <c r="I42" i="1"/>
  <c r="K42" i="1"/>
  <c r="B42" i="13" s="1"/>
  <c r="I42" i="2"/>
  <c r="K42" i="2" s="1"/>
  <c r="C42" i="13" s="1"/>
  <c r="I42" i="3"/>
  <c r="K42" i="3" s="1"/>
  <c r="D42" i="13" s="1"/>
  <c r="I40" i="4"/>
  <c r="K40" i="4" s="1"/>
  <c r="E42" i="13" s="1"/>
  <c r="I40" i="5"/>
  <c r="K40" i="5" s="1"/>
  <c r="F42" i="13" s="1"/>
  <c r="I40" i="7"/>
  <c r="K40" i="7" s="1"/>
  <c r="H42" i="13" s="1"/>
  <c r="I40" i="8"/>
  <c r="K40" i="8" s="1"/>
  <c r="I42" i="13" s="1"/>
  <c r="I42" i="10"/>
  <c r="K42" i="10" s="1"/>
  <c r="K42" i="13" s="1"/>
  <c r="I42" i="11"/>
  <c r="K42" i="11" s="1"/>
  <c r="L42" i="13" s="1"/>
  <c r="I42" i="12"/>
  <c r="K42" i="12"/>
  <c r="M42" i="13" s="1"/>
  <c r="I43" i="1"/>
  <c r="K43" i="1" s="1"/>
  <c r="B43" i="13" s="1"/>
  <c r="I43" i="2"/>
  <c r="K43" i="2" s="1"/>
  <c r="C43" i="13" s="1"/>
  <c r="I43" i="3"/>
  <c r="K43" i="3" s="1"/>
  <c r="D43" i="13" s="1"/>
  <c r="I41" i="4"/>
  <c r="K41" i="4" s="1"/>
  <c r="E43" i="13" s="1"/>
  <c r="I41" i="5"/>
  <c r="K41" i="5"/>
  <c r="F43" i="13" s="1"/>
  <c r="I41" i="6"/>
  <c r="K41" i="6" s="1"/>
  <c r="G43" i="13" s="1"/>
  <c r="I41" i="9"/>
  <c r="K41" i="9" s="1"/>
  <c r="J43" i="13" s="1"/>
  <c r="I43" i="12"/>
  <c r="K43" i="12" s="1"/>
  <c r="M43" i="13" s="1"/>
  <c r="I44" i="2"/>
  <c r="K44" i="2" s="1"/>
  <c r="C44" i="13" s="1"/>
  <c r="I42" i="4"/>
  <c r="K42" i="4" s="1"/>
  <c r="E44" i="13" s="1"/>
  <c r="I42" i="6"/>
  <c r="K42" i="6" s="1"/>
  <c r="G44" i="13" s="1"/>
  <c r="I42" i="7"/>
  <c r="K42" i="7" s="1"/>
  <c r="H44" i="13" s="1"/>
  <c r="I42" i="8"/>
  <c r="K42" i="8" s="1"/>
  <c r="I44" i="13" s="1"/>
  <c r="I44" i="10"/>
  <c r="K44" i="10" s="1"/>
  <c r="K44" i="13" s="1"/>
  <c r="I44" i="12"/>
  <c r="K44" i="12"/>
  <c r="M44" i="13" s="1"/>
  <c r="I45" i="1"/>
  <c r="K45" i="1"/>
  <c r="B45" i="13" s="1"/>
  <c r="I45" i="2"/>
  <c r="K45" i="2" s="1"/>
  <c r="C45" i="13" s="1"/>
  <c r="I45" i="3"/>
  <c r="K45" i="3" s="1"/>
  <c r="D45" i="13" s="1"/>
  <c r="I43" i="4"/>
  <c r="K43" i="4" s="1"/>
  <c r="E45" i="13" s="1"/>
  <c r="I43" i="5"/>
  <c r="K43" i="5" s="1"/>
  <c r="F45" i="13" s="1"/>
  <c r="I45" i="10"/>
  <c r="K45" i="10" s="1"/>
  <c r="K45" i="13" s="1"/>
  <c r="I45" i="12"/>
  <c r="K45" i="12" s="1"/>
  <c r="M45" i="13" s="1"/>
  <c r="I46" i="1"/>
  <c r="K46" i="1" s="1"/>
  <c r="B46" i="13" s="1"/>
  <c r="I46" i="3"/>
  <c r="K46" i="3" s="1"/>
  <c r="D46" i="13" s="1"/>
  <c r="I44" i="5"/>
  <c r="K44" i="5" s="1"/>
  <c r="F46" i="13" s="1"/>
  <c r="I44" i="6"/>
  <c r="K44" i="6" s="1"/>
  <c r="G46" i="13" s="1"/>
  <c r="I44" i="7"/>
  <c r="K44" i="7" s="1"/>
  <c r="H46" i="13" s="1"/>
  <c r="I44" i="8"/>
  <c r="K44" i="8" s="1"/>
  <c r="I46" i="13" s="1"/>
  <c r="I44" i="9"/>
  <c r="K44" i="9" s="1"/>
  <c r="J46" i="13" s="1"/>
  <c r="I46" i="10"/>
  <c r="K46" i="10" s="1"/>
  <c r="K46" i="13" s="1"/>
  <c r="I46" i="11"/>
  <c r="K46" i="11" s="1"/>
  <c r="L46" i="13" s="1"/>
  <c r="I46" i="12"/>
  <c r="K46" i="12" s="1"/>
  <c r="M46" i="13" s="1"/>
  <c r="I47" i="1"/>
  <c r="K47" i="1" s="1"/>
  <c r="B47" i="13" s="1"/>
  <c r="I47" i="2"/>
  <c r="K47" i="2"/>
  <c r="C47" i="13" s="1"/>
  <c r="I47" i="3"/>
  <c r="K47" i="3" s="1"/>
  <c r="D47" i="13" s="1"/>
  <c r="I45" i="4"/>
  <c r="K45" i="4"/>
  <c r="E47" i="13" s="1"/>
  <c r="I45" i="5"/>
  <c r="K45" i="5" s="1"/>
  <c r="F47" i="13" s="1"/>
  <c r="I45" i="6"/>
  <c r="K45" i="6" s="1"/>
  <c r="G47" i="13" s="1"/>
  <c r="I45" i="9"/>
  <c r="K45" i="9" s="1"/>
  <c r="J47" i="13" s="1"/>
  <c r="I47" i="10"/>
  <c r="K47" i="10" s="1"/>
  <c r="K47" i="13" s="1"/>
  <c r="I47" i="11"/>
  <c r="K47" i="11" s="1"/>
  <c r="L47" i="13" s="1"/>
  <c r="I47" i="12"/>
  <c r="K47" i="12" s="1"/>
  <c r="M47" i="13" s="1"/>
  <c r="I48" i="2"/>
  <c r="K48" i="2"/>
  <c r="C48" i="13"/>
  <c r="I46" i="6"/>
  <c r="K46" i="6" s="1"/>
  <c r="G48" i="13" s="1"/>
  <c r="I46" i="7"/>
  <c r="K46" i="7" s="1"/>
  <c r="H48" i="13" s="1"/>
  <c r="I46" i="8"/>
  <c r="K46" i="8" s="1"/>
  <c r="I48" i="13" s="1"/>
  <c r="I46" i="9"/>
  <c r="K46" i="9" s="1"/>
  <c r="J48" i="13" s="1"/>
  <c r="I48" i="11"/>
  <c r="K48" i="11" s="1"/>
  <c r="L48" i="13" s="1"/>
  <c r="I48" i="12"/>
  <c r="K48" i="12"/>
  <c r="M48" i="13" s="1"/>
  <c r="I49" i="1"/>
  <c r="K49" i="1"/>
  <c r="B49" i="13"/>
  <c r="I49" i="2"/>
  <c r="K49" i="2"/>
  <c r="C49" i="13" s="1"/>
  <c r="I47" i="4"/>
  <c r="K47" i="4" s="1"/>
  <c r="E49" i="13" s="1"/>
  <c r="I47" i="5"/>
  <c r="K47" i="5" s="1"/>
  <c r="F49" i="13" s="1"/>
  <c r="I47" i="6"/>
  <c r="K47" i="6" s="1"/>
  <c r="G49" i="13" s="1"/>
  <c r="I49" i="10"/>
  <c r="K49" i="10" s="1"/>
  <c r="K49" i="13" s="1"/>
  <c r="I49" i="12"/>
  <c r="K49" i="12" s="1"/>
  <c r="M49" i="13" s="1"/>
  <c r="I50" i="1"/>
  <c r="K50" i="1" s="1"/>
  <c r="B50" i="13" s="1"/>
  <c r="I50" i="3"/>
  <c r="K50" i="3" s="1"/>
  <c r="D50" i="13" s="1"/>
  <c r="I48" i="4"/>
  <c r="K48" i="4" s="1"/>
  <c r="E50" i="13" s="1"/>
  <c r="I48" i="5"/>
  <c r="K48" i="5" s="1"/>
  <c r="F50" i="13" s="1"/>
  <c r="I48" i="6"/>
  <c r="K48" i="6"/>
  <c r="G50" i="13" s="1"/>
  <c r="I48" i="7"/>
  <c r="I48" i="8"/>
  <c r="K48" i="8" s="1"/>
  <c r="I50" i="13" s="1"/>
  <c r="J50" i="13"/>
  <c r="I50" i="10"/>
  <c r="K50" i="10" s="1"/>
  <c r="K50" i="13" s="1"/>
  <c r="I50" i="11"/>
  <c r="K50" i="11" s="1"/>
  <c r="L50" i="13" s="1"/>
  <c r="I50" i="12"/>
  <c r="K50" i="12" s="1"/>
  <c r="M50" i="13" s="1"/>
  <c r="I51" i="1"/>
  <c r="K51" i="1" s="1"/>
  <c r="B51" i="13" s="1"/>
  <c r="I51" i="2"/>
  <c r="K51" i="2" s="1"/>
  <c r="C51" i="13" s="1"/>
  <c r="I51" i="3"/>
  <c r="K51" i="3" s="1"/>
  <c r="D51" i="13" s="1"/>
  <c r="I49" i="5"/>
  <c r="K49" i="5" s="1"/>
  <c r="F51" i="13" s="1"/>
  <c r="I49" i="6"/>
  <c r="K49" i="6" s="1"/>
  <c r="G51" i="13" s="1"/>
  <c r="I49" i="7"/>
  <c r="K49" i="7" s="1"/>
  <c r="H51" i="13" s="1"/>
  <c r="I49" i="9"/>
  <c r="K49" i="9" s="1"/>
  <c r="J51" i="13" s="1"/>
  <c r="I51" i="12"/>
  <c r="K51" i="12" s="1"/>
  <c r="M51" i="13" s="1"/>
  <c r="I52" i="2"/>
  <c r="K52" i="2"/>
  <c r="C52" i="13" s="1"/>
  <c r="I50" i="6"/>
  <c r="K50" i="6"/>
  <c r="G52" i="13" s="1"/>
  <c r="I50" i="7"/>
  <c r="K50" i="7" s="1"/>
  <c r="H52" i="13" s="1"/>
  <c r="I50" i="8"/>
  <c r="K50" i="8" s="1"/>
  <c r="I52" i="13" s="1"/>
  <c r="I54" i="9"/>
  <c r="K54" i="9" s="1"/>
  <c r="J52" i="13" s="1"/>
  <c r="I56" i="11"/>
  <c r="K56" i="11" s="1"/>
  <c r="L52" i="13" s="1"/>
  <c r="I56" i="12"/>
  <c r="K56" i="12"/>
  <c r="M52" i="13" s="1"/>
  <c r="I55" i="1"/>
  <c r="K55" i="1" s="1"/>
  <c r="B53" i="13" s="1"/>
  <c r="I53" i="2"/>
  <c r="K53" i="2"/>
  <c r="C53" i="13" s="1"/>
  <c r="I53" i="3"/>
  <c r="K53" i="3" s="1"/>
  <c r="D53" i="13" s="1"/>
  <c r="I51" i="4"/>
  <c r="K51" i="4" s="1"/>
  <c r="E53" i="13" s="1"/>
  <c r="I51" i="5"/>
  <c r="K51" i="5" s="1"/>
  <c r="F53" i="13" s="1"/>
  <c r="I51" i="7"/>
  <c r="K51" i="7" s="1"/>
  <c r="H53" i="13" s="1"/>
  <c r="I53" i="8"/>
  <c r="K53" i="8" s="1"/>
  <c r="I53" i="13" s="1"/>
  <c r="I55" i="9"/>
  <c r="K55" i="9" s="1"/>
  <c r="J53" i="13" s="1"/>
  <c r="I57" i="12"/>
  <c r="K57" i="12" s="1"/>
  <c r="M53" i="13" s="1"/>
  <c r="I56" i="1"/>
  <c r="K56" i="1"/>
  <c r="B54" i="13" s="1"/>
  <c r="I54" i="3"/>
  <c r="K54" i="3" s="1"/>
  <c r="D54" i="13" s="1"/>
  <c r="H102" i="13" s="1"/>
  <c r="H107" i="13" s="1"/>
  <c r="H108" i="13" s="1"/>
  <c r="I52" i="4"/>
  <c r="K52" i="4" s="1"/>
  <c r="E54" i="13" s="1"/>
  <c r="I52" i="5"/>
  <c r="K52" i="5" s="1"/>
  <c r="F54" i="13" s="1"/>
  <c r="I52" i="6"/>
  <c r="K52" i="6" s="1"/>
  <c r="G54" i="13" s="1"/>
  <c r="I52" i="7"/>
  <c r="K52" i="7" s="1"/>
  <c r="H54" i="13" s="1"/>
  <c r="I54" i="8"/>
  <c r="K54" i="8"/>
  <c r="I54" i="13" s="1"/>
  <c r="I56" i="9"/>
  <c r="K56" i="9" s="1"/>
  <c r="J54" i="13" s="1"/>
  <c r="I58" i="11"/>
  <c r="K58" i="11" s="1"/>
  <c r="L54" i="13" s="1"/>
  <c r="I58" i="12"/>
  <c r="K58" i="12" s="1"/>
  <c r="M54" i="13" s="1"/>
  <c r="G59" i="12"/>
  <c r="G4" i="12" s="1"/>
  <c r="J59" i="12"/>
  <c r="J4" i="12"/>
  <c r="L59" i="12"/>
  <c r="L4" i="12"/>
  <c r="F59" i="12"/>
  <c r="F4" i="12" s="1"/>
  <c r="G59" i="11"/>
  <c r="G4" i="11" s="1"/>
  <c r="J59" i="11"/>
  <c r="J4" i="11" s="1"/>
  <c r="L59" i="11"/>
  <c r="L4" i="11" s="1"/>
  <c r="F59" i="11"/>
  <c r="F4" i="11" s="1"/>
  <c r="G59" i="10"/>
  <c r="G4" i="10" s="1"/>
  <c r="J59" i="10"/>
  <c r="J4" i="10" s="1"/>
  <c r="L59" i="10"/>
  <c r="L4" i="10" s="1"/>
  <c r="F59" i="10"/>
  <c r="F4" i="10" s="1"/>
  <c r="G57" i="9"/>
  <c r="G4" i="9" s="1"/>
  <c r="J57" i="9"/>
  <c r="J4" i="9"/>
  <c r="L57" i="9"/>
  <c r="L4" i="9"/>
  <c r="F57" i="9"/>
  <c r="F4" i="9" s="1"/>
  <c r="G55" i="8"/>
  <c r="G4" i="8" s="1"/>
  <c r="J55" i="8"/>
  <c r="J4" i="8"/>
  <c r="L55" i="8"/>
  <c r="L4" i="8"/>
  <c r="F55" i="8"/>
  <c r="F4" i="8" s="1"/>
  <c r="G53" i="7"/>
  <c r="G4" i="7" s="1"/>
  <c r="J53" i="7"/>
  <c r="J4" i="7"/>
  <c r="L53" i="7"/>
  <c r="L4" i="7"/>
  <c r="F53" i="7"/>
  <c r="F4" i="7" s="1"/>
  <c r="G53" i="6"/>
  <c r="G4" i="6" s="1"/>
  <c r="J53" i="6"/>
  <c r="J4" i="6"/>
  <c r="L53" i="6"/>
  <c r="L4" i="6"/>
  <c r="F53" i="6"/>
  <c r="F4" i="6" s="1"/>
  <c r="G53" i="5"/>
  <c r="G4" i="5" s="1"/>
  <c r="J53" i="5"/>
  <c r="J4" i="5" s="1"/>
  <c r="L53" i="5"/>
  <c r="L4" i="5"/>
  <c r="F53" i="5"/>
  <c r="F4" i="5" s="1"/>
  <c r="J59" i="1"/>
  <c r="J4" i="1"/>
  <c r="J55" i="2"/>
  <c r="J4" i="2" s="1"/>
  <c r="J55" i="3"/>
  <c r="J4" i="3" s="1"/>
  <c r="J53" i="4"/>
  <c r="J4" i="4"/>
  <c r="G55" i="3"/>
  <c r="G4" i="3" s="1"/>
  <c r="L55" i="3"/>
  <c r="L4" i="3" s="1"/>
  <c r="F55" i="3"/>
  <c r="F4" i="3" s="1"/>
  <c r="L53" i="4"/>
  <c r="L4" i="4"/>
  <c r="G53" i="4"/>
  <c r="G4" i="4" s="1"/>
  <c r="F53" i="4"/>
  <c r="F4" i="4" s="1"/>
  <c r="F59" i="1"/>
  <c r="F4" i="1" s="1"/>
  <c r="F55" i="2"/>
  <c r="F4" i="2" s="1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61" i="13"/>
  <c r="E101" i="13"/>
  <c r="G101" i="13"/>
  <c r="H101" i="13"/>
  <c r="H106" i="13"/>
  <c r="L55" i="2"/>
  <c r="G55" i="2"/>
  <c r="G4" i="2" s="1"/>
  <c r="L59" i="1"/>
  <c r="L4" i="1"/>
  <c r="L4" i="2"/>
  <c r="G59" i="1"/>
  <c r="G4" i="1"/>
  <c r="L2" i="12"/>
  <c r="L2" i="11"/>
  <c r="L2" i="10"/>
  <c r="L2" i="9"/>
  <c r="L2" i="8"/>
  <c r="L2" i="6"/>
  <c r="L2" i="5"/>
  <c r="L2" i="4"/>
  <c r="L2" i="3"/>
  <c r="L2" i="2"/>
  <c r="H55" i="2" l="1"/>
  <c r="H4" i="2" s="1"/>
  <c r="I10" i="2" s="1"/>
  <c r="K10" i="2" s="1"/>
  <c r="H59" i="1"/>
  <c r="H4" i="1" s="1"/>
  <c r="I14" i="2"/>
  <c r="K12" i="3"/>
  <c r="I55" i="3"/>
  <c r="I4" i="3" s="1"/>
  <c r="H55" i="3"/>
  <c r="H4" i="3" s="1"/>
  <c r="H53" i="4"/>
  <c r="H4" i="4" s="1"/>
  <c r="H59" i="12"/>
  <c r="H4" i="12" s="1"/>
  <c r="G6" i="13"/>
  <c r="H59" i="11"/>
  <c r="H4" i="11" s="1"/>
  <c r="I23" i="11"/>
  <c r="K23" i="11" s="1"/>
  <c r="L23" i="13" s="1"/>
  <c r="E6" i="13"/>
  <c r="I34" i="10"/>
  <c r="K34" i="10" s="1"/>
  <c r="K34" i="13" s="1"/>
  <c r="K59" i="1"/>
  <c r="K4" i="1" s="1"/>
  <c r="B12" i="13"/>
  <c r="B55" i="13" s="1"/>
  <c r="I59" i="1"/>
  <c r="I4" i="1" s="1"/>
  <c r="I59" i="12"/>
  <c r="I4" i="12" s="1"/>
  <c r="K59" i="12"/>
  <c r="K4" i="12" s="1"/>
  <c r="M12" i="13"/>
  <c r="M55" i="13" s="1"/>
  <c r="K59" i="11"/>
  <c r="K4" i="11" s="1"/>
  <c r="L18" i="13"/>
  <c r="L55" i="13" s="1"/>
  <c r="K14" i="13"/>
  <c r="I57" i="9"/>
  <c r="I4" i="9" s="1"/>
  <c r="K57" i="9"/>
  <c r="K4" i="9" s="1"/>
  <c r="J30" i="13"/>
  <c r="J55" i="13" s="1"/>
  <c r="I45" i="8"/>
  <c r="I45" i="13"/>
  <c r="H53" i="7"/>
  <c r="H4" i="7" s="1"/>
  <c r="I8" i="7" s="1"/>
  <c r="K8" i="7" s="1"/>
  <c r="K48" i="7"/>
  <c r="I18" i="7"/>
  <c r="K18" i="7" s="1"/>
  <c r="H20" i="13" s="1"/>
  <c r="K23" i="6"/>
  <c r="G25" i="13" s="1"/>
  <c r="I53" i="6"/>
  <c r="I4" i="6" s="1"/>
  <c r="H53" i="6"/>
  <c r="H4" i="6" s="1"/>
  <c r="I8" i="6" s="1"/>
  <c r="K8" i="6" s="1"/>
  <c r="G27" i="13"/>
  <c r="K53" i="6"/>
  <c r="K4" i="6" s="1"/>
  <c r="I53" i="5"/>
  <c r="I4" i="5" s="1"/>
  <c r="C6" i="13"/>
  <c r="H53" i="5"/>
  <c r="H4" i="5" s="1"/>
  <c r="K53" i="5"/>
  <c r="K4" i="5" s="1"/>
  <c r="F26" i="13"/>
  <c r="F55" i="13" s="1"/>
  <c r="B6" i="13"/>
  <c r="I53" i="4"/>
  <c r="I4" i="4" s="1"/>
  <c r="K21" i="4"/>
  <c r="E23" i="13" s="1"/>
  <c r="H8" i="4"/>
  <c r="I8" i="4" s="1"/>
  <c r="K8" i="4" s="1"/>
  <c r="E48" i="13"/>
  <c r="I55" i="2" l="1"/>
  <c r="I4" i="2" s="1"/>
  <c r="K14" i="2"/>
  <c r="D12" i="13"/>
  <c r="D55" i="13" s="1"/>
  <c r="K55" i="3"/>
  <c r="K4" i="3" s="1"/>
  <c r="E55" i="13"/>
  <c r="K53" i="4"/>
  <c r="K4" i="4" s="1"/>
  <c r="G55" i="13"/>
  <c r="I53" i="7"/>
  <c r="I4" i="7" s="1"/>
  <c r="I59" i="11"/>
  <c r="I4" i="11" s="1"/>
  <c r="K45" i="8"/>
  <c r="K53" i="7"/>
  <c r="K4" i="7" s="1"/>
  <c r="H50" i="13"/>
  <c r="H55" i="13" s="1"/>
  <c r="C14" i="13" l="1"/>
  <c r="C55" i="13" s="1"/>
  <c r="K55" i="2"/>
  <c r="K4" i="2" s="1"/>
  <c r="I47" i="13"/>
  <c r="I55" i="13" s="1"/>
  <c r="H55" i="8"/>
  <c r="H4" i="8" s="1"/>
  <c r="I52" i="8"/>
  <c r="I55" i="8" s="1"/>
  <c r="I4" i="8" s="1"/>
  <c r="K52" i="8" l="1"/>
  <c r="K55" i="8" s="1"/>
  <c r="K4" i="8" s="1"/>
  <c r="I8" i="8"/>
  <c r="K8" i="8" s="1"/>
  <c r="H57" i="9"/>
  <c r="H4" i="9" s="1"/>
  <c r="H8" i="9" l="1"/>
  <c r="I8" i="9" s="1"/>
  <c r="K8" i="9" s="1"/>
  <c r="I53" i="10"/>
  <c r="H59" i="10"/>
  <c r="H4" i="10" s="1"/>
  <c r="I56" i="10"/>
  <c r="I59" i="10" s="1"/>
  <c r="I4" i="10" s="1"/>
  <c r="K56" i="10" l="1"/>
  <c r="I10" i="10"/>
  <c r="K10" i="10" s="1"/>
  <c r="D6" i="13"/>
  <c r="F6" i="13" s="1"/>
  <c r="K52" i="13" l="1"/>
  <c r="K55" i="13" s="1"/>
  <c r="K59" i="10"/>
  <c r="K4" i="10" s="1"/>
</calcChain>
</file>

<file path=xl/sharedStrings.xml><?xml version="1.0" encoding="utf-8"?>
<sst xmlns="http://schemas.openxmlformats.org/spreadsheetml/2006/main" count="554" uniqueCount="89">
  <si>
    <t>Spencer County Public Schools</t>
  </si>
  <si>
    <t>Monthly Vehicle Maintenance Report</t>
  </si>
  <si>
    <t>Year</t>
  </si>
  <si>
    <t>Parts</t>
  </si>
  <si>
    <t>Hours</t>
  </si>
  <si>
    <t>Cost</t>
  </si>
  <si>
    <t>Outside Repairs</t>
  </si>
  <si>
    <t>Total Repairs</t>
  </si>
  <si>
    <t>Tow Charges</t>
  </si>
  <si>
    <t>Vehicle/Bus #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</si>
  <si>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</si>
  <si>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</si>
  <si>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</si>
  <si>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</si>
  <si>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</si>
  <si>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</si>
  <si>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</si>
  <si>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</si>
  <si>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</si>
  <si>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</si>
  <si>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</si>
  <si>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</si>
  <si>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Plymouth Van</t>
  </si>
  <si>
    <t>Dodge Van</t>
  </si>
  <si>
    <t>Ford Van</t>
  </si>
  <si>
    <t>Monthly Totals</t>
  </si>
  <si>
    <t>Mileage Report</t>
  </si>
  <si>
    <t>Days of School:</t>
  </si>
  <si>
    <t>Daily Route Mileage</t>
  </si>
  <si>
    <t>Annual Route Mileage</t>
  </si>
  <si>
    <t>Non Reimbursed Mileage</t>
  </si>
  <si>
    <t>Status</t>
  </si>
  <si>
    <t>Beginning Mileage</t>
  </si>
  <si>
    <t>EOY Mileage</t>
  </si>
  <si>
    <t>Route 01</t>
  </si>
  <si>
    <t>Route 06</t>
  </si>
  <si>
    <t>Route 12</t>
  </si>
  <si>
    <t>Route 15</t>
  </si>
  <si>
    <t>Route 10</t>
  </si>
  <si>
    <t>Route 03</t>
  </si>
  <si>
    <t>Route 16</t>
  </si>
  <si>
    <t>Route 27</t>
  </si>
  <si>
    <t>Spare</t>
  </si>
  <si>
    <t>Training</t>
  </si>
  <si>
    <t>Route 26</t>
  </si>
  <si>
    <t>VocEd/20B</t>
  </si>
  <si>
    <t>Route 05</t>
  </si>
  <si>
    <t>Route 18</t>
  </si>
  <si>
    <t>Route 09</t>
  </si>
  <si>
    <t>Route 24</t>
  </si>
  <si>
    <t>Route 21</t>
  </si>
  <si>
    <t>Route 14</t>
  </si>
  <si>
    <t>Route 25</t>
  </si>
  <si>
    <t>Route 02</t>
  </si>
  <si>
    <t>Route 07</t>
  </si>
  <si>
    <t>Route 08</t>
  </si>
  <si>
    <t>Route 11</t>
  </si>
  <si>
    <t>Route 20</t>
  </si>
  <si>
    <t>Route 04</t>
  </si>
  <si>
    <t>Route 17</t>
  </si>
  <si>
    <t>Route 22</t>
  </si>
  <si>
    <t>Route 23</t>
  </si>
  <si>
    <t>Route 13</t>
  </si>
  <si>
    <t>Route 19</t>
  </si>
  <si>
    <t>Route 28</t>
  </si>
  <si>
    <t>Total Miles</t>
  </si>
  <si>
    <t>Odometer Replacement</t>
  </si>
  <si>
    <t>Field Trips, Athletics, etc.</t>
  </si>
  <si>
    <t>Month</t>
  </si>
  <si>
    <t>TOTALS:</t>
  </si>
  <si>
    <t>Garage Repairs</t>
  </si>
  <si>
    <t>Route #</t>
  </si>
  <si>
    <t>Mileage</t>
  </si>
  <si>
    <t>Labor HR=</t>
  </si>
  <si>
    <t>MTD</t>
  </si>
  <si>
    <t>X</t>
  </si>
  <si>
    <t>X TRNG</t>
  </si>
  <si>
    <t>Voc/20B</t>
  </si>
  <si>
    <t>X SPEC</t>
  </si>
  <si>
    <t>SPEC</t>
  </si>
  <si>
    <t>Total</t>
  </si>
  <si>
    <t>Director of Operations &amp; Transportation</t>
  </si>
  <si>
    <t>Signature</t>
  </si>
  <si>
    <t>2018-19</t>
  </si>
  <si>
    <t>10-1 Van</t>
  </si>
  <si>
    <t>Dodge 1</t>
  </si>
  <si>
    <t>Dodge 2</t>
  </si>
  <si>
    <t>Ford 10-2</t>
  </si>
  <si>
    <t>Ford 10-1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</si>
</sst>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1" tint="0.34998626667073579"/>
      <name val="Franklin Gothic Medium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2"/>
      <color theme="1"/>
      <name val="Arizona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6" fillId="0" borderId="0" xfId="0" applyFont="1"/>
    <xf numFmtId="0" fontId="7" fillId="0" borderId="0" xfId="0" applyFont="1"/>
    <xf numFmtId="0" fontId="0" fillId="0" borderId="4" xfId="0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44" fontId="5" fillId="4" borderId="4" xfId="0" applyNumberFormat="1" applyFont="1" applyFill="1" applyBorder="1"/>
    <xf numFmtId="0" fontId="9" fillId="0" borderId="0" xfId="0" applyFont="1"/>
    <xf numFmtId="0" fontId="0" fillId="0" borderId="4" xfId="0" applyBorder="1" applyAlignment="1">
      <alignment horizontal="center" vertical="center" wrapText="1"/>
    </xf>
    <xf numFmtId="0" fontId="4" fillId="5" borderId="4" xfId="0" applyFont="1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3" fontId="0" fillId="0" borderId="1" xfId="0" applyNumberFormat="1" applyBorder="1"/>
    <xf numFmtId="4" fontId="0" fillId="0" borderId="1" xfId="0" applyNumberFormat="1" applyBorder="1" applyAlignment="1">
      <alignment horizontal="right"/>
    </xf>
    <xf numFmtId="4" fontId="0" fillId="0" borderId="1" xfId="0" applyNumberFormat="1" applyBorder="1"/>
    <xf numFmtId="3" fontId="0" fillId="0" borderId="1" xfId="0" applyNumberFormat="1" applyBorder="1" applyAlignment="1">
      <alignment horizontal="center"/>
    </xf>
    <xf numFmtId="44" fontId="0" fillId="0" borderId="1" xfId="1" applyFont="1" applyBorder="1"/>
    <xf numFmtId="4" fontId="0" fillId="0" borderId="3" xfId="0" applyNumberFormat="1" applyBorder="1"/>
    <xf numFmtId="0" fontId="0" fillId="0" borderId="4" xfId="0" applyBorder="1" applyAlignment="1">
      <alignment vertical="center"/>
    </xf>
    <xf numFmtId="164" fontId="4" fillId="5" borderId="4" xfId="0" applyNumberFormat="1" applyFont="1" applyFill="1" applyBorder="1" applyAlignment="1">
      <alignment horizontal="center" vertical="center"/>
    </xf>
    <xf numFmtId="14" fontId="0" fillId="6" borderId="0" xfId="0" applyNumberFormat="1" applyFill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4" fontId="10" fillId="0" borderId="4" xfId="0" applyNumberFormat="1" applyFont="1" applyBorder="1"/>
    <xf numFmtId="0" fontId="1" fillId="0" borderId="0" xfId="0" applyFont="1" applyAlignment="1">
      <alignment horizontal="center" vertical="center"/>
    </xf>
    <xf numFmtId="164" fontId="11" fillId="8" borderId="4" xfId="0" applyNumberFormat="1" applyFont="1" applyFill="1" applyBorder="1" applyAlignment="1">
      <alignment horizontal="center" vertical="center"/>
    </xf>
    <xf numFmtId="4" fontId="0" fillId="0" borderId="7" xfId="0" applyNumberFormat="1" applyBorder="1"/>
    <xf numFmtId="0" fontId="1" fillId="0" borderId="8" xfId="0" applyFont="1" applyBorder="1" applyAlignment="1">
      <alignment horizontal="center"/>
    </xf>
    <xf numFmtId="17" fontId="3" fillId="7" borderId="7" xfId="0" applyNumberFormat="1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3" fontId="0" fillId="0" borderId="10" xfId="0" applyNumberFormat="1" applyBorder="1"/>
    <xf numFmtId="0" fontId="12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13" fillId="0" borderId="2" xfId="0" applyFont="1" applyBorder="1"/>
    <xf numFmtId="164" fontId="0" fillId="0" borderId="1" xfId="0" applyNumberFormat="1" applyBorder="1"/>
    <xf numFmtId="0" fontId="1" fillId="0" borderId="1" xfId="0" applyFont="1" applyBorder="1" applyAlignment="1">
      <alignment horizontal="center"/>
    </xf>
    <xf numFmtId="3" fontId="0" fillId="0" borderId="0" xfId="0" applyNumberFormat="1"/>
    <xf numFmtId="0" fontId="1" fillId="0" borderId="11" xfId="0" applyFont="1" applyBorder="1" applyAlignment="1">
      <alignment horizontal="right"/>
    </xf>
    <xf numFmtId="3" fontId="1" fillId="0" borderId="11" xfId="0" applyNumberFormat="1" applyFont="1" applyBorder="1"/>
    <xf numFmtId="3" fontId="1" fillId="0" borderId="12" xfId="0" applyNumberFormat="1" applyFont="1" applyBorder="1"/>
    <xf numFmtId="3" fontId="0" fillId="0" borderId="11" xfId="0" applyNumberFormat="1" applyBorder="1"/>
    <xf numFmtId="0" fontId="0" fillId="0" borderId="4" xfId="0" applyBorder="1" applyAlignment="1">
      <alignment horizontal="center" vertical="center"/>
    </xf>
    <xf numFmtId="4" fontId="0" fillId="0" borderId="0" xfId="0" applyNumberFormat="1"/>
    <xf numFmtId="0" fontId="10" fillId="0" borderId="1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3" fontId="0" fillId="0" borderId="9" xfId="0" applyNumberFormat="1" applyBorder="1"/>
    <xf numFmtId="4" fontId="0" fillId="0" borderId="9" xfId="0" applyNumberFormat="1" applyBorder="1" applyAlignment="1">
      <alignment horizontal="right"/>
    </xf>
    <xf numFmtId="4" fontId="0" fillId="0" borderId="9" xfId="0" applyNumberFormat="1" applyBorder="1"/>
    <xf numFmtId="17" fontId="3" fillId="8" borderId="7" xfId="0" applyNumberFormat="1" applyFont="1" applyFill="1" applyBorder="1" applyAlignment="1">
      <alignment horizontal="center"/>
    </xf>
    <xf numFmtId="0" fontId="14" fillId="8" borderId="8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3" xfId="0" applyBorder="1"/>
    <xf numFmtId="3" fontId="0" fillId="0" borderId="3" xfId="0" applyNumberFormat="1" applyBorder="1"/>
    <xf numFmtId="4" fontId="0" fillId="0" borderId="3" xfId="0" applyNumberFormat="1" applyBorder="1" applyAlignment="1">
      <alignment horizontal="right"/>
    </xf>
    <xf numFmtId="164" fontId="0" fillId="0" borderId="3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3" xfId="0" applyBorder="1" applyAlignment="1">
      <alignment horizontal="right"/>
    </xf>
    <xf numFmtId="39" fontId="0" fillId="0" borderId="1" xfId="1" applyNumberFormat="1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2" fontId="0" fillId="0" borderId="3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165" fontId="0" fillId="0" borderId="1" xfId="2" applyNumberFormat="1" applyFont="1" applyBorder="1" applyAlignment="1">
      <alignment horizontal="right"/>
    </xf>
    <xf numFmtId="165" fontId="0" fillId="0" borderId="1" xfId="2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2" fontId="0" fillId="0" borderId="3" xfId="0" applyNumberFormat="1" applyBorder="1" applyAlignment="1">
      <alignment horizontal="right" vertical="center"/>
    </xf>
    <xf numFmtId="165" fontId="0" fillId="0" borderId="3" xfId="2" applyNumberFormat="1" applyFont="1" applyBorder="1" applyAlignment="1">
      <alignment horizontal="right" vertical="center"/>
    </xf>
    <xf numFmtId="0" fontId="0" fillId="6" borderId="9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4" fontId="3" fillId="3" borderId="8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" fontId="3" fillId="7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7" borderId="1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8"/>
  <sheetViews>
    <sheetView topLeftCell="A7" workbookViewId="0">
      <selection activeCell="I5" sqref="I5"/>
    </sheetView>
  </sheetViews>
  <sheetFormatPr defaultRowHeight="15"/>
  <cols>
    <col min="1" max="1" width="14" customWidth="1"/>
    <col min="2" max="2" width="16.5703125" customWidth="1"/>
    <col min="3" max="3" width="17.85546875" customWidth="1"/>
    <col min="4" max="4" width="17" customWidth="1"/>
    <col min="5" max="5" width="13.28515625" customWidth="1"/>
    <col min="6" max="6" width="12.7109375" customWidth="1"/>
    <col min="7" max="7" width="14.5703125" customWidth="1"/>
    <col min="8" max="19" width="12.7109375" customWidth="1"/>
  </cols>
  <sheetData>
    <row r="1" spans="1:13" ht="30">
      <c r="A1" s="11" t="s">
        <v>0</v>
      </c>
    </row>
    <row r="2" spans="1:13" ht="23.25">
      <c r="A2" s="6" t="s">
        <v>1</v>
      </c>
    </row>
    <row r="4" spans="1:13" ht="15.75" thickBot="1"/>
    <row r="5" spans="1:13" ht="42" customHeight="1" thickTop="1" thickBot="1">
      <c r="A5" s="26" t="s">
        <v>2</v>
      </c>
      <c r="B5" s="24" t="s">
        <v>3</v>
      </c>
      <c r="C5" s="24" t="s">
        <v>4</v>
      </c>
      <c r="D5" s="24" t="s">
        <v>5</v>
      </c>
      <c r="E5" s="25" t="s">
        <v>6</v>
      </c>
      <c r="F5" s="24" t="s">
        <v>7</v>
      </c>
      <c r="G5" s="24" t="s">
        <v>8</v>
      </c>
    </row>
    <row r="6" spans="1:13" ht="17.25" thickTop="1" thickBot="1">
      <c r="A6" s="27" t="s">
        <v>83</v>
      </c>
      <c r="B6" s="28">
        <f>SUM(July!F4,Aug!F4,Sep!F4,Oct!F4,Nov!F4,Dec!F4,Jan!F4,Feb!F4,Mar!F4,Apr!F4,May!F4,Jun!F4)</f>
        <v>26164</v>
      </c>
      <c r="C6" s="28">
        <f>SUM(July!G4,Aug!G4,Sep!G4,Oct!G4,Nov!G4,Dec!G4,Jan!G4,Feb!G4,Mar!G4,Apr!G4,May!G4,Jun!G4)</f>
        <v>233</v>
      </c>
      <c r="D6" s="28">
        <f>SUM(July!H4,Aug!H4,Sep!H4,Oct!H4,Nov!H4,Dec!H4,Jan!H4,Feb!H4,Mar!H4,Apr!H4,May!H4,Jun!H4)</f>
        <v>7700</v>
      </c>
      <c r="E6" s="28">
        <f>SUM(July!J4,Aug!J4,Sep!J4,Oct!J4,Nov!J4,Dec!J4,Jan!J4,Feb!J4,Mar!J4,Apr!J4,May!J4,Jun!J4)</f>
        <v>1426.8600000000001</v>
      </c>
      <c r="F6" s="28">
        <f>SUM(B6,D6,E6)</f>
        <v>35290.86</v>
      </c>
      <c r="G6" s="28">
        <f>SUM(July!L4,Aug!L4,Sep!L4,Oct!L4,Nov!L4,Dec!L4,Jan!L4,Feb!L4,Mar!L4,Apr!L4,May!L4,Jun!L4)</f>
        <v>0</v>
      </c>
    </row>
    <row r="7" spans="1:13" ht="15.75" thickTop="1"/>
    <row r="8" spans="1:13">
      <c r="A8" s="88" t="s">
        <v>9</v>
      </c>
    </row>
    <row r="9" spans="1:13">
      <c r="A9" s="89"/>
      <c r="B9" s="33" t="s">
        <v>10</v>
      </c>
      <c r="C9" s="33" t="s">
        <v>11</v>
      </c>
      <c r="D9" s="33" t="s">
        <v>12</v>
      </c>
      <c r="E9" s="33" t="s">
        <v>13</v>
      </c>
      <c r="F9" s="33" t="s">
        <v>14</v>
      </c>
      <c r="G9" s="33" t="s">
        <v>15</v>
      </c>
      <c r="H9" s="33" t="s">
        <v>16</v>
      </c>
      <c r="I9" s="33" t="s">
        <v>17</v>
      </c>
      <c r="J9" s="33" t="s">
        <v>18</v>
      </c>
      <c r="K9" s="33" t="s">
        <v>19</v>
      </c>
      <c r="L9" s="33" t="s">
        <v>20</v>
      </c>
      <c r="M9" s="33" t="s">
        <v>21</v>
      </c>
    </row>
    <row r="10" spans="1:13">
      <c r="A10" s="60">
        <v>181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</row>
    <row r="11" spans="1:13">
      <c r="A11" s="60">
        <v>182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</row>
    <row r="12" spans="1:13">
      <c r="A12" s="32">
        <v>2171</v>
      </c>
      <c r="B12" s="31">
        <f>July!K12</f>
        <v>0</v>
      </c>
      <c r="C12" s="31">
        <f>Aug!K12</f>
        <v>241</v>
      </c>
      <c r="D12" s="31">
        <f>Sep!K12</f>
        <v>129</v>
      </c>
      <c r="E12" s="31">
        <f>Oct!K10</f>
        <v>0</v>
      </c>
      <c r="F12" s="31">
        <f>Nov!K10</f>
        <v>0</v>
      </c>
      <c r="G12" s="31">
        <f>Dec!K10</f>
        <v>0</v>
      </c>
      <c r="H12" s="31">
        <f>Jan!K10</f>
        <v>0</v>
      </c>
      <c r="I12" s="31">
        <f>Feb!K10</f>
        <v>0</v>
      </c>
      <c r="J12" s="31">
        <f>Mar!K10</f>
        <v>0</v>
      </c>
      <c r="K12" s="31">
        <f>Apr!K12</f>
        <v>0</v>
      </c>
      <c r="L12" s="31">
        <f>May!K12</f>
        <v>0</v>
      </c>
      <c r="M12" s="31">
        <f>Jun!K12</f>
        <v>0</v>
      </c>
    </row>
    <row r="13" spans="1:13">
      <c r="A13" s="32">
        <v>2172</v>
      </c>
      <c r="B13" s="31">
        <f>July!K13</f>
        <v>0</v>
      </c>
      <c r="C13" s="31">
        <f>Aug!K13</f>
        <v>0</v>
      </c>
      <c r="D13" s="31">
        <f>Sep!K13</f>
        <v>1105</v>
      </c>
      <c r="E13" s="31">
        <f>Oct!K11</f>
        <v>0</v>
      </c>
      <c r="F13" s="31">
        <f>Nov!K11</f>
        <v>0</v>
      </c>
      <c r="G13" s="31">
        <f>Dec!K11</f>
        <v>0</v>
      </c>
      <c r="H13" s="31">
        <f>Jan!K11</f>
        <v>0</v>
      </c>
      <c r="I13" s="31">
        <f>Feb!K11</f>
        <v>0</v>
      </c>
      <c r="J13" s="31">
        <f>Mar!K11</f>
        <v>0</v>
      </c>
      <c r="K13" s="31">
        <f>Apr!K13</f>
        <v>0</v>
      </c>
      <c r="L13" s="31">
        <f>May!K13</f>
        <v>0</v>
      </c>
      <c r="M13" s="31">
        <f>Jun!K13</f>
        <v>0</v>
      </c>
    </row>
    <row r="14" spans="1:13">
      <c r="A14" s="32">
        <v>2173</v>
      </c>
      <c r="B14" s="31">
        <f>July!K14</f>
        <v>0</v>
      </c>
      <c r="C14" s="31">
        <f>Aug!K14</f>
        <v>561</v>
      </c>
      <c r="D14" s="31">
        <f>Sep!K14</f>
        <v>268</v>
      </c>
      <c r="E14" s="31">
        <f>Oct!K12</f>
        <v>0</v>
      </c>
      <c r="F14" s="31">
        <f>Nov!K12</f>
        <v>0</v>
      </c>
      <c r="G14" s="31">
        <f>Dec!K12</f>
        <v>0</v>
      </c>
      <c r="H14" s="31">
        <f>Jan!K12</f>
        <v>0</v>
      </c>
      <c r="I14" s="31">
        <f>Feb!K12</f>
        <v>0</v>
      </c>
      <c r="J14" s="31">
        <f>Mar!K12</f>
        <v>0</v>
      </c>
      <c r="K14" s="31">
        <f>Apr!K14</f>
        <v>0</v>
      </c>
      <c r="L14" s="31">
        <f>May!K14</f>
        <v>0</v>
      </c>
      <c r="M14" s="31">
        <f>Jun!K14</f>
        <v>0</v>
      </c>
    </row>
    <row r="15" spans="1:13">
      <c r="A15" s="32">
        <v>2008</v>
      </c>
      <c r="B15" s="31">
        <f>July!K15</f>
        <v>0</v>
      </c>
      <c r="C15" s="31">
        <f>Aug!K15</f>
        <v>0</v>
      </c>
      <c r="D15" s="31">
        <f>Sep!K15</f>
        <v>0</v>
      </c>
      <c r="E15" s="31">
        <f>Oct!K13</f>
        <v>0</v>
      </c>
      <c r="F15" s="31">
        <f>Nov!K13</f>
        <v>0</v>
      </c>
      <c r="G15" s="31">
        <f>Dec!K13</f>
        <v>0</v>
      </c>
      <c r="H15" s="31">
        <f>Jan!K13</f>
        <v>0</v>
      </c>
      <c r="I15" s="31">
        <f>Feb!K13</f>
        <v>0</v>
      </c>
      <c r="J15" s="31">
        <f>Mar!K13</f>
        <v>0</v>
      </c>
      <c r="K15" s="31">
        <f>Apr!K15</f>
        <v>0</v>
      </c>
      <c r="L15" s="31">
        <f>May!K15</f>
        <v>0</v>
      </c>
      <c r="M15" s="31">
        <f>Jun!K15</f>
        <v>0</v>
      </c>
    </row>
    <row r="16" spans="1:13">
      <c r="A16" s="32">
        <v>2016</v>
      </c>
      <c r="B16" s="31">
        <f>July!K16</f>
        <v>0</v>
      </c>
      <c r="C16" s="31">
        <f>Aug!K16</f>
        <v>0</v>
      </c>
      <c r="D16" s="31">
        <f>Sep!K16</f>
        <v>974</v>
      </c>
      <c r="E16" s="31">
        <f>Oct!K14</f>
        <v>0</v>
      </c>
      <c r="F16" s="31">
        <f>Nov!K14</f>
        <v>0</v>
      </c>
      <c r="G16" s="31">
        <f>Dec!K14</f>
        <v>0</v>
      </c>
      <c r="H16" s="31">
        <f>Jan!K14</f>
        <v>0</v>
      </c>
      <c r="I16" s="31">
        <f>Feb!K14</f>
        <v>0</v>
      </c>
      <c r="J16" s="31">
        <f>Mar!K14</f>
        <v>0</v>
      </c>
      <c r="K16" s="31">
        <f>Apr!K16</f>
        <v>0</v>
      </c>
      <c r="L16" s="31">
        <f>May!K16</f>
        <v>0</v>
      </c>
      <c r="M16" s="31">
        <f>Jun!K16</f>
        <v>0</v>
      </c>
    </row>
    <row r="17" spans="1:13">
      <c r="A17" s="32">
        <v>2017</v>
      </c>
      <c r="B17" s="31">
        <f>July!K17</f>
        <v>0</v>
      </c>
      <c r="C17" s="31">
        <f>Aug!K17</f>
        <v>0</v>
      </c>
      <c r="D17" s="31">
        <f>Sep!K17</f>
        <v>0</v>
      </c>
      <c r="E17" s="31">
        <f>Oct!K15</f>
        <v>0</v>
      </c>
      <c r="F17" s="31">
        <f>Nov!K15</f>
        <v>0</v>
      </c>
      <c r="G17" s="31">
        <f>Dec!K15</f>
        <v>0</v>
      </c>
      <c r="H17" s="31">
        <f>Jan!K15</f>
        <v>0</v>
      </c>
      <c r="I17" s="31">
        <f>Feb!K15</f>
        <v>0</v>
      </c>
      <c r="J17" s="31">
        <f>Mar!K15</f>
        <v>0</v>
      </c>
      <c r="K17" s="31">
        <f>Apr!K17</f>
        <v>0</v>
      </c>
      <c r="L17" s="31">
        <f>May!K17</f>
        <v>0</v>
      </c>
      <c r="M17" s="31">
        <f>Jun!K17</f>
        <v>0</v>
      </c>
    </row>
    <row r="18" spans="1:13">
      <c r="A18" s="32">
        <v>2019</v>
      </c>
      <c r="B18" s="31">
        <f>July!K18</f>
        <v>0</v>
      </c>
      <c r="C18" s="31">
        <f>Aug!K18</f>
        <v>0</v>
      </c>
      <c r="D18" s="31">
        <f>Sep!K18</f>
        <v>0</v>
      </c>
      <c r="E18" s="31">
        <f>Oct!K16</f>
        <v>0</v>
      </c>
      <c r="F18" s="31">
        <f>Nov!K16</f>
        <v>0</v>
      </c>
      <c r="G18" s="31">
        <f>Dec!K16</f>
        <v>0</v>
      </c>
      <c r="H18" s="31">
        <f>Jan!K16</f>
        <v>0</v>
      </c>
      <c r="I18" s="31">
        <f>Feb!K16</f>
        <v>0</v>
      </c>
      <c r="J18" s="31">
        <f>Mar!K16</f>
        <v>0</v>
      </c>
      <c r="K18" s="31">
        <f>Apr!K18</f>
        <v>0</v>
      </c>
      <c r="L18" s="31">
        <f>May!K18</f>
        <v>0</v>
      </c>
      <c r="M18" s="31">
        <f>Jun!K18</f>
        <v>0</v>
      </c>
    </row>
    <row r="19" spans="1:13">
      <c r="A19" s="32">
        <v>2023</v>
      </c>
      <c r="B19" s="31">
        <f>July!K19</f>
        <v>0</v>
      </c>
      <c r="C19" s="31">
        <f>Aug!K19</f>
        <v>0</v>
      </c>
      <c r="D19" s="31">
        <f>Sep!K19</f>
        <v>0</v>
      </c>
      <c r="E19" s="31">
        <f>Oct!K17</f>
        <v>0</v>
      </c>
      <c r="F19" s="31">
        <f>Nov!K17</f>
        <v>0</v>
      </c>
      <c r="G19" s="31">
        <f>Dec!K17</f>
        <v>0</v>
      </c>
      <c r="H19" s="31">
        <f>Jan!K17</f>
        <v>0</v>
      </c>
      <c r="I19" s="31">
        <f>Feb!K17</f>
        <v>0</v>
      </c>
      <c r="J19" s="31">
        <f>Mar!K17</f>
        <v>0</v>
      </c>
      <c r="K19" s="31">
        <f>Apr!K19</f>
        <v>0</v>
      </c>
      <c r="L19" s="31">
        <f>May!K19</f>
        <v>0</v>
      </c>
      <c r="M19" s="31">
        <f>Jun!K19</f>
        <v>0</v>
      </c>
    </row>
    <row r="20" spans="1:13">
      <c r="A20" s="32">
        <v>2024</v>
      </c>
      <c r="B20" s="31">
        <f>July!K20</f>
        <v>0</v>
      </c>
      <c r="C20" s="31">
        <f>Aug!K20</f>
        <v>0</v>
      </c>
      <c r="D20" s="31">
        <f>Sep!K20</f>
        <v>0</v>
      </c>
      <c r="E20" s="31">
        <f>Oct!K18</f>
        <v>0</v>
      </c>
      <c r="F20" s="31">
        <f>Nov!K18</f>
        <v>0</v>
      </c>
      <c r="G20" s="31">
        <f>Dec!K18</f>
        <v>0</v>
      </c>
      <c r="H20" s="31">
        <f>Jan!K18</f>
        <v>0</v>
      </c>
      <c r="I20" s="31">
        <f>Feb!K18</f>
        <v>0</v>
      </c>
      <c r="J20" s="31">
        <f>Mar!K18</f>
        <v>0</v>
      </c>
      <c r="K20" s="31">
        <f>Apr!K20</f>
        <v>0</v>
      </c>
      <c r="L20" s="31">
        <f>May!K20</f>
        <v>0</v>
      </c>
      <c r="M20" s="31">
        <f>Jun!K20</f>
        <v>0</v>
      </c>
    </row>
    <row r="21" spans="1:13">
      <c r="A21" s="32">
        <v>2041</v>
      </c>
      <c r="B21" s="31">
        <f>July!K21</f>
        <v>0</v>
      </c>
      <c r="C21" s="31">
        <f>Aug!K21</f>
        <v>0</v>
      </c>
      <c r="D21" s="31">
        <f>Sep!K21</f>
        <v>643</v>
      </c>
      <c r="E21" s="31">
        <f>Oct!K19</f>
        <v>0</v>
      </c>
      <c r="F21" s="31">
        <f>Nov!K19</f>
        <v>112</v>
      </c>
      <c r="G21" s="31">
        <f>Dec!K19</f>
        <v>0</v>
      </c>
      <c r="H21" s="31">
        <f>Jan!K19</f>
        <v>0</v>
      </c>
      <c r="I21" s="31">
        <f>Feb!K19</f>
        <v>0</v>
      </c>
      <c r="J21" s="31">
        <f>Mar!K19</f>
        <v>0</v>
      </c>
      <c r="K21" s="31">
        <f>Apr!K21</f>
        <v>0</v>
      </c>
      <c r="L21" s="31">
        <f>May!K21</f>
        <v>0</v>
      </c>
      <c r="M21" s="31">
        <f>Jun!K21</f>
        <v>0</v>
      </c>
    </row>
    <row r="22" spans="1:13">
      <c r="A22" s="32">
        <v>2042</v>
      </c>
      <c r="B22" s="31">
        <f>July!K22</f>
        <v>0</v>
      </c>
      <c r="C22" s="31">
        <f>Aug!K22</f>
        <v>627</v>
      </c>
      <c r="D22" s="31">
        <f>Sep!K22</f>
        <v>0</v>
      </c>
      <c r="E22" s="31">
        <f>Oct!K20</f>
        <v>0</v>
      </c>
      <c r="F22" s="31">
        <f>Nov!K20</f>
        <v>112</v>
      </c>
      <c r="G22" s="31">
        <f>Dec!K20</f>
        <v>0</v>
      </c>
      <c r="H22" s="31">
        <f>Jan!K20</f>
        <v>0</v>
      </c>
      <c r="I22" s="31">
        <f>Feb!K20</f>
        <v>0</v>
      </c>
      <c r="J22" s="31">
        <f>Mar!K20</f>
        <v>0</v>
      </c>
      <c r="K22" s="31">
        <f>Apr!K22</f>
        <v>0</v>
      </c>
      <c r="L22" s="31">
        <f>May!K22</f>
        <v>0</v>
      </c>
      <c r="M22" s="31">
        <f>Jun!K22</f>
        <v>0</v>
      </c>
    </row>
    <row r="23" spans="1:13">
      <c r="A23" s="32">
        <v>2043</v>
      </c>
      <c r="B23" s="31">
        <f>July!K23</f>
        <v>0</v>
      </c>
      <c r="C23" s="31">
        <f>Aug!K23</f>
        <v>377</v>
      </c>
      <c r="D23" s="31">
        <f>Sep!K23</f>
        <v>0</v>
      </c>
      <c r="E23" s="31">
        <f>Oct!K21</f>
        <v>0</v>
      </c>
      <c r="F23" s="31">
        <f>Nov!K21</f>
        <v>168</v>
      </c>
      <c r="G23" s="31">
        <f>Dec!K21</f>
        <v>0</v>
      </c>
      <c r="H23" s="31">
        <f>Jan!K21</f>
        <v>0</v>
      </c>
      <c r="I23" s="31">
        <f>Feb!K21</f>
        <v>0</v>
      </c>
      <c r="J23" s="31">
        <f>Mar!K21</f>
        <v>0</v>
      </c>
      <c r="K23" s="31">
        <f>Apr!K23</f>
        <v>0</v>
      </c>
      <c r="L23" s="31">
        <f>May!K23</f>
        <v>0</v>
      </c>
      <c r="M23" s="31">
        <f>Jun!K23</f>
        <v>0</v>
      </c>
    </row>
    <row r="24" spans="1:13">
      <c r="A24" s="32">
        <v>2061</v>
      </c>
      <c r="B24" s="31">
        <f>July!K24</f>
        <v>0</v>
      </c>
      <c r="C24" s="31">
        <f>Aug!K24</f>
        <v>559</v>
      </c>
      <c r="D24" s="31">
        <f>Sep!K24</f>
        <v>3154</v>
      </c>
      <c r="E24" s="31">
        <f>Oct!K22</f>
        <v>0</v>
      </c>
      <c r="F24" s="31">
        <f>Nov!K22</f>
        <v>1094.8600000000001</v>
      </c>
      <c r="G24" s="31">
        <f>Dec!K22</f>
        <v>0</v>
      </c>
      <c r="H24" s="31">
        <f>Jan!K22</f>
        <v>0</v>
      </c>
      <c r="I24" s="31">
        <f>Feb!K22</f>
        <v>0</v>
      </c>
      <c r="J24" s="31">
        <f>Mar!K22</f>
        <v>0</v>
      </c>
      <c r="K24" s="31">
        <f>Apr!K24</f>
        <v>0</v>
      </c>
      <c r="L24" s="31">
        <f>May!K24</f>
        <v>0</v>
      </c>
      <c r="M24" s="31">
        <f>Jun!K24</f>
        <v>0</v>
      </c>
    </row>
    <row r="25" spans="1:13">
      <c r="A25" s="32">
        <v>2062</v>
      </c>
      <c r="B25" s="31">
        <f>July!K25</f>
        <v>0</v>
      </c>
      <c r="C25" s="31">
        <f>Aug!K25</f>
        <v>137</v>
      </c>
      <c r="D25" s="31">
        <f>Sep!K25</f>
        <v>0</v>
      </c>
      <c r="E25" s="31">
        <f>Oct!K23</f>
        <v>0</v>
      </c>
      <c r="F25" s="31">
        <f>Nov!K23</f>
        <v>168</v>
      </c>
      <c r="G25" s="31">
        <f>Dec!K23</f>
        <v>0</v>
      </c>
      <c r="H25" s="31">
        <f>Jan!K23</f>
        <v>0</v>
      </c>
      <c r="I25" s="31">
        <f>Feb!K23</f>
        <v>0</v>
      </c>
      <c r="J25" s="31">
        <f>Mar!K23</f>
        <v>0</v>
      </c>
      <c r="K25" s="31">
        <f>Apr!K25</f>
        <v>0</v>
      </c>
      <c r="L25" s="31">
        <f>May!K25</f>
        <v>0</v>
      </c>
      <c r="M25" s="31">
        <f>Jun!K25</f>
        <v>0</v>
      </c>
    </row>
    <row r="26" spans="1:13">
      <c r="A26" s="32">
        <v>2063</v>
      </c>
      <c r="B26" s="31">
        <f>July!K26</f>
        <v>0</v>
      </c>
      <c r="C26" s="31">
        <f>Aug!K26</f>
        <v>773</v>
      </c>
      <c r="D26" s="31">
        <f>Sep!K26</f>
        <v>0</v>
      </c>
      <c r="E26" s="31">
        <f>Oct!K24</f>
        <v>0</v>
      </c>
      <c r="F26" s="31">
        <f>Nov!K24</f>
        <v>168</v>
      </c>
      <c r="G26" s="31">
        <f>Dec!K24</f>
        <v>0</v>
      </c>
      <c r="H26" s="31">
        <f>Jan!K24</f>
        <v>0</v>
      </c>
      <c r="I26" s="31">
        <f>Feb!K24</f>
        <v>0</v>
      </c>
      <c r="J26" s="31">
        <f>Mar!K24</f>
        <v>0</v>
      </c>
      <c r="K26" s="31">
        <f>Apr!K26</f>
        <v>0</v>
      </c>
      <c r="L26" s="31">
        <f>May!K26</f>
        <v>0</v>
      </c>
      <c r="M26" s="31">
        <f>Jun!K26</f>
        <v>0</v>
      </c>
    </row>
    <row r="27" spans="1:13">
      <c r="A27" s="32">
        <v>2090</v>
      </c>
      <c r="B27" s="31">
        <f>July!K27</f>
        <v>0</v>
      </c>
      <c r="C27" s="31">
        <f>Aug!K27</f>
        <v>0</v>
      </c>
      <c r="D27" s="31">
        <f>Sep!K27</f>
        <v>401</v>
      </c>
      <c r="E27" s="31">
        <f>Oct!K25</f>
        <v>0</v>
      </c>
      <c r="F27" s="31">
        <f>Nov!K25</f>
        <v>112</v>
      </c>
      <c r="G27" s="31">
        <f>Dec!K25</f>
        <v>0</v>
      </c>
      <c r="H27" s="31">
        <f>Jan!K25</f>
        <v>0</v>
      </c>
      <c r="I27" s="31">
        <f>Feb!K25</f>
        <v>0</v>
      </c>
      <c r="J27" s="31">
        <f>Mar!K25</f>
        <v>0</v>
      </c>
      <c r="K27" s="31">
        <f>Apr!K27</f>
        <v>0</v>
      </c>
      <c r="L27" s="31">
        <f>May!K27</f>
        <v>0</v>
      </c>
      <c r="M27" s="31">
        <f>Jun!K27</f>
        <v>0</v>
      </c>
    </row>
    <row r="28" spans="1:13">
      <c r="A28" s="32">
        <v>2091</v>
      </c>
      <c r="B28" s="31">
        <f>July!K28</f>
        <v>0</v>
      </c>
      <c r="C28" s="31">
        <f>Aug!K28</f>
        <v>0</v>
      </c>
      <c r="D28" s="31">
        <f>Sep!K28</f>
        <v>829</v>
      </c>
      <c r="E28" s="31">
        <f>Oct!K26</f>
        <v>0</v>
      </c>
      <c r="F28" s="31">
        <f>Nov!K26</f>
        <v>0</v>
      </c>
      <c r="G28" s="31">
        <f>Dec!K26</f>
        <v>0</v>
      </c>
      <c r="H28" s="31">
        <f>Jan!K26</f>
        <v>0</v>
      </c>
      <c r="I28" s="31">
        <f>Feb!K26</f>
        <v>0</v>
      </c>
      <c r="J28" s="31">
        <f>Mar!K26</f>
        <v>0</v>
      </c>
      <c r="K28" s="31">
        <f>Apr!K28</f>
        <v>0</v>
      </c>
      <c r="L28" s="31">
        <f>May!K28</f>
        <v>0</v>
      </c>
      <c r="M28" s="31">
        <f>Jun!K28</f>
        <v>0</v>
      </c>
    </row>
    <row r="29" spans="1:13">
      <c r="A29" s="32">
        <v>2092</v>
      </c>
      <c r="B29" s="31">
        <f>July!K29</f>
        <v>0</v>
      </c>
      <c r="C29" s="31">
        <f>Aug!K29</f>
        <v>0</v>
      </c>
      <c r="D29" s="31">
        <f>Sep!K29</f>
        <v>1164</v>
      </c>
      <c r="E29" s="31">
        <f>Oct!K27</f>
        <v>0</v>
      </c>
      <c r="F29" s="31">
        <f>Nov!K27</f>
        <v>0</v>
      </c>
      <c r="G29" s="31">
        <f>Dec!K27</f>
        <v>0</v>
      </c>
      <c r="H29" s="31">
        <f>Jan!K27</f>
        <v>0</v>
      </c>
      <c r="I29" s="31">
        <f>Feb!K27</f>
        <v>0</v>
      </c>
      <c r="J29" s="31">
        <f>Mar!K27</f>
        <v>0</v>
      </c>
      <c r="K29" s="31">
        <f>Apr!K29</f>
        <v>0</v>
      </c>
      <c r="L29" s="31">
        <f>May!K29</f>
        <v>0</v>
      </c>
      <c r="M29" s="31">
        <f>Jun!K29</f>
        <v>0</v>
      </c>
    </row>
    <row r="30" spans="1:13">
      <c r="A30" s="32">
        <v>2101</v>
      </c>
      <c r="B30" s="31">
        <f>July!K30</f>
        <v>0</v>
      </c>
      <c r="C30" s="31">
        <f>Aug!K30</f>
        <v>0</v>
      </c>
      <c r="D30" s="31">
        <f>Sep!K30</f>
        <v>433</v>
      </c>
      <c r="E30" s="31">
        <f>Oct!K28</f>
        <v>0</v>
      </c>
      <c r="F30" s="31">
        <f>Nov!K28</f>
        <v>0</v>
      </c>
      <c r="G30" s="31">
        <f>Dec!K28</f>
        <v>0</v>
      </c>
      <c r="H30" s="31">
        <f>Jan!K28</f>
        <v>0</v>
      </c>
      <c r="I30" s="31">
        <f>Feb!K28</f>
        <v>0</v>
      </c>
      <c r="J30" s="31">
        <f>Mar!K28</f>
        <v>0</v>
      </c>
      <c r="K30" s="31">
        <f>Apr!K30</f>
        <v>0</v>
      </c>
      <c r="L30" s="31">
        <f>May!K30</f>
        <v>0</v>
      </c>
      <c r="M30" s="31">
        <f>Jun!K30</f>
        <v>0</v>
      </c>
    </row>
    <row r="31" spans="1:13">
      <c r="A31" s="32">
        <v>2102</v>
      </c>
      <c r="B31" s="31">
        <f>July!K31</f>
        <v>0</v>
      </c>
      <c r="C31" s="31">
        <f>Aug!K31</f>
        <v>0</v>
      </c>
      <c r="D31" s="31">
        <f>Sep!K31</f>
        <v>0</v>
      </c>
      <c r="E31" s="31">
        <f>Oct!K29</f>
        <v>0</v>
      </c>
      <c r="F31" s="31">
        <f>Nov!K29</f>
        <v>0</v>
      </c>
      <c r="G31" s="31">
        <f>Dec!K29</f>
        <v>0</v>
      </c>
      <c r="H31" s="31">
        <f>Jan!K29</f>
        <v>0</v>
      </c>
      <c r="I31" s="31">
        <f>Feb!K29</f>
        <v>0</v>
      </c>
      <c r="J31" s="31">
        <f>Mar!K29</f>
        <v>0</v>
      </c>
      <c r="K31" s="31">
        <f>Apr!K31</f>
        <v>0</v>
      </c>
      <c r="L31" s="31">
        <f>May!K31</f>
        <v>0</v>
      </c>
      <c r="M31" s="31">
        <f>Jun!K31</f>
        <v>0</v>
      </c>
    </row>
    <row r="32" spans="1:13">
      <c r="A32" s="32">
        <v>2103</v>
      </c>
      <c r="B32" s="31">
        <f>July!K32</f>
        <v>0</v>
      </c>
      <c r="C32" s="31">
        <f>Aug!K32</f>
        <v>0</v>
      </c>
      <c r="D32" s="31">
        <f>Sep!K32</f>
        <v>0</v>
      </c>
      <c r="E32" s="31">
        <f>Oct!K30</f>
        <v>0</v>
      </c>
      <c r="F32" s="31">
        <f>Nov!K30</f>
        <v>0</v>
      </c>
      <c r="G32" s="31">
        <f>Dec!K30</f>
        <v>0</v>
      </c>
      <c r="H32" s="31">
        <f>Jan!K30</f>
        <v>0</v>
      </c>
      <c r="I32" s="31">
        <f>Feb!K30</f>
        <v>0</v>
      </c>
      <c r="J32" s="31">
        <f>Mar!K30</f>
        <v>0</v>
      </c>
      <c r="K32" s="31">
        <f>Apr!K32</f>
        <v>0</v>
      </c>
      <c r="L32" s="31">
        <f>May!K32</f>
        <v>0</v>
      </c>
      <c r="M32" s="31">
        <f>Jun!K32</f>
        <v>0</v>
      </c>
    </row>
    <row r="33" spans="1:13">
      <c r="A33" s="32">
        <v>2111</v>
      </c>
      <c r="B33" s="31">
        <f>July!K33</f>
        <v>0</v>
      </c>
      <c r="C33" s="31">
        <f>Aug!K33</f>
        <v>1258</v>
      </c>
      <c r="D33" s="31">
        <f>Sep!K33</f>
        <v>0</v>
      </c>
      <c r="E33" s="31">
        <f>Oct!K31</f>
        <v>0</v>
      </c>
      <c r="F33" s="31">
        <f>Nov!K31</f>
        <v>0</v>
      </c>
      <c r="G33" s="31">
        <f>Dec!K31</f>
        <v>0</v>
      </c>
      <c r="H33" s="31">
        <f>Jan!K31</f>
        <v>0</v>
      </c>
      <c r="I33" s="31">
        <f>Feb!K31</f>
        <v>0</v>
      </c>
      <c r="J33" s="31">
        <f>Mar!K31</f>
        <v>0</v>
      </c>
      <c r="K33" s="31">
        <f>Apr!K33</f>
        <v>0</v>
      </c>
      <c r="L33" s="31">
        <f>May!K33</f>
        <v>0</v>
      </c>
      <c r="M33" s="31">
        <f>Jun!K33</f>
        <v>0</v>
      </c>
    </row>
    <row r="34" spans="1:13">
      <c r="A34" s="32">
        <v>2112</v>
      </c>
      <c r="B34" s="31">
        <f>July!K34</f>
        <v>0</v>
      </c>
      <c r="C34" s="31">
        <f>Aug!K34</f>
        <v>0</v>
      </c>
      <c r="D34" s="31">
        <f>Sep!K34</f>
        <v>698</v>
      </c>
      <c r="E34" s="31">
        <f>Oct!K32</f>
        <v>0</v>
      </c>
      <c r="F34" s="31">
        <f>Nov!K32</f>
        <v>0</v>
      </c>
      <c r="G34" s="31">
        <f>Dec!K32</f>
        <v>0</v>
      </c>
      <c r="H34" s="31">
        <f>Jan!K32</f>
        <v>0</v>
      </c>
      <c r="I34" s="31">
        <f>Feb!K32</f>
        <v>0</v>
      </c>
      <c r="J34" s="31">
        <f>Mar!K32</f>
        <v>0</v>
      </c>
      <c r="K34" s="31">
        <f>Apr!K34</f>
        <v>0</v>
      </c>
      <c r="L34" s="31">
        <f>May!K34</f>
        <v>0</v>
      </c>
      <c r="M34" s="31">
        <f>Jun!K34</f>
        <v>0</v>
      </c>
    </row>
    <row r="35" spans="1:13">
      <c r="A35" s="32">
        <v>2113</v>
      </c>
      <c r="B35" s="31">
        <f>July!K35</f>
        <v>0</v>
      </c>
      <c r="C35" s="31">
        <f>Aug!K35</f>
        <v>0</v>
      </c>
      <c r="D35" s="31">
        <f>Sep!K35</f>
        <v>605</v>
      </c>
      <c r="E35" s="31">
        <f>Oct!K33</f>
        <v>0</v>
      </c>
      <c r="F35" s="31">
        <f>Nov!K33</f>
        <v>0</v>
      </c>
      <c r="G35" s="31">
        <f>Dec!K33</f>
        <v>0</v>
      </c>
      <c r="H35" s="31">
        <f>Jan!K33</f>
        <v>0</v>
      </c>
      <c r="I35" s="31">
        <f>Feb!K33</f>
        <v>0</v>
      </c>
      <c r="J35" s="31">
        <f>Mar!K33</f>
        <v>0</v>
      </c>
      <c r="K35" s="31">
        <f>Apr!K35</f>
        <v>0</v>
      </c>
      <c r="L35" s="31">
        <f>May!K35</f>
        <v>0</v>
      </c>
      <c r="M35" s="31">
        <f>Jun!K35</f>
        <v>0</v>
      </c>
    </row>
    <row r="36" spans="1:13">
      <c r="A36" s="32">
        <v>1301</v>
      </c>
      <c r="B36" s="31">
        <f>July!K36</f>
        <v>0</v>
      </c>
      <c r="C36" s="31">
        <f>Aug!K36</f>
        <v>0</v>
      </c>
      <c r="D36" s="31">
        <f>Sep!K36</f>
        <v>714</v>
      </c>
      <c r="E36" s="31">
        <f>Oct!K34</f>
        <v>0</v>
      </c>
      <c r="F36" s="31">
        <f>Nov!K34</f>
        <v>0</v>
      </c>
      <c r="G36" s="31">
        <f>Dec!K34</f>
        <v>0</v>
      </c>
      <c r="H36" s="31">
        <f>Jan!K34</f>
        <v>0</v>
      </c>
      <c r="I36" s="31">
        <f>Feb!K34</f>
        <v>0</v>
      </c>
      <c r="J36" s="31">
        <f>Mar!K34</f>
        <v>0</v>
      </c>
      <c r="K36" s="31">
        <f>Apr!K36</f>
        <v>0</v>
      </c>
      <c r="L36" s="31">
        <f>May!K36</f>
        <v>0</v>
      </c>
      <c r="M36" s="31">
        <f>Jun!K36</f>
        <v>0</v>
      </c>
    </row>
    <row r="37" spans="1:13">
      <c r="A37" s="32">
        <v>1302</v>
      </c>
      <c r="B37" s="31">
        <f>July!K37</f>
        <v>0</v>
      </c>
      <c r="C37" s="31">
        <f>Aug!K37</f>
        <v>1719</v>
      </c>
      <c r="D37" s="31">
        <f>Sep!K37</f>
        <v>0</v>
      </c>
      <c r="E37" s="31">
        <f>Oct!K35</f>
        <v>0</v>
      </c>
      <c r="F37" s="31">
        <f>Nov!K35</f>
        <v>0</v>
      </c>
      <c r="G37" s="31">
        <f>Dec!K35</f>
        <v>0</v>
      </c>
      <c r="H37" s="31">
        <f>Jan!K35</f>
        <v>0</v>
      </c>
      <c r="I37" s="31">
        <f>Feb!K35</f>
        <v>0</v>
      </c>
      <c r="J37" s="31">
        <f>Mar!K35</f>
        <v>0</v>
      </c>
      <c r="K37" s="31">
        <f>Apr!K37</f>
        <v>0</v>
      </c>
      <c r="L37" s="31">
        <f>May!K37</f>
        <v>0</v>
      </c>
      <c r="M37" s="31">
        <f>Jun!K37</f>
        <v>0</v>
      </c>
    </row>
    <row r="38" spans="1:13">
      <c r="A38" s="32">
        <v>1401</v>
      </c>
      <c r="B38" s="31">
        <f>July!K38</f>
        <v>0</v>
      </c>
      <c r="C38" s="31">
        <f>Aug!K38</f>
        <v>0</v>
      </c>
      <c r="D38" s="31">
        <f>Sep!K38</f>
        <v>132</v>
      </c>
      <c r="E38" s="31">
        <f>Oct!K36</f>
        <v>0</v>
      </c>
      <c r="F38" s="31">
        <f>Nov!K36</f>
        <v>0</v>
      </c>
      <c r="G38" s="31">
        <f>Dec!K36</f>
        <v>0</v>
      </c>
      <c r="H38" s="31">
        <f>Jan!K36</f>
        <v>0</v>
      </c>
      <c r="I38" s="31">
        <f>Feb!K36</f>
        <v>0</v>
      </c>
      <c r="J38" s="31">
        <f>Mar!K36</f>
        <v>0</v>
      </c>
      <c r="K38" s="31">
        <f>Apr!K38</f>
        <v>0</v>
      </c>
      <c r="L38" s="31">
        <f>May!K38</f>
        <v>112</v>
      </c>
      <c r="M38" s="31">
        <f>Jun!K38</f>
        <v>0</v>
      </c>
    </row>
    <row r="39" spans="1:13">
      <c r="A39" s="32">
        <v>1402</v>
      </c>
      <c r="B39" s="31">
        <f>July!K39</f>
        <v>0</v>
      </c>
      <c r="C39" s="31">
        <f>Aug!K39</f>
        <v>0</v>
      </c>
      <c r="D39" s="31">
        <f>Sep!K39</f>
        <v>1015</v>
      </c>
      <c r="E39" s="31">
        <f>Oct!K37</f>
        <v>0</v>
      </c>
      <c r="F39" s="31">
        <f>Nov!K37</f>
        <v>0</v>
      </c>
      <c r="G39" s="31">
        <f>Dec!K37</f>
        <v>0</v>
      </c>
      <c r="H39" s="31">
        <f>Jan!K37</f>
        <v>0</v>
      </c>
      <c r="I39" s="31">
        <f>Feb!K37</f>
        <v>0</v>
      </c>
      <c r="J39" s="31">
        <f>Mar!K37</f>
        <v>0</v>
      </c>
      <c r="K39" s="31">
        <f>Apr!K39</f>
        <v>0</v>
      </c>
      <c r="L39" s="31">
        <f>May!K39</f>
        <v>0</v>
      </c>
      <c r="M39" s="31">
        <f>Jun!K39</f>
        <v>0</v>
      </c>
    </row>
    <row r="40" spans="1:13">
      <c r="A40" s="32">
        <v>1403</v>
      </c>
      <c r="B40" s="31">
        <f>July!K40</f>
        <v>283</v>
      </c>
      <c r="C40" s="31">
        <f>Aug!K40</f>
        <v>0</v>
      </c>
      <c r="D40" s="31">
        <f>Sep!K40</f>
        <v>447</v>
      </c>
      <c r="E40" s="31">
        <f>Oct!K38</f>
        <v>0</v>
      </c>
      <c r="F40" s="31">
        <f>Nov!K38</f>
        <v>0</v>
      </c>
      <c r="G40" s="31">
        <f>Dec!K38</f>
        <v>0</v>
      </c>
      <c r="H40" s="31">
        <f>Jan!K38</f>
        <v>0</v>
      </c>
      <c r="I40" s="31">
        <f>Feb!K38</f>
        <v>0</v>
      </c>
      <c r="J40" s="31">
        <f>Mar!K38</f>
        <v>0</v>
      </c>
      <c r="K40" s="31">
        <f>Apr!K40</f>
        <v>0</v>
      </c>
      <c r="L40" s="31">
        <f>May!K40</f>
        <v>0</v>
      </c>
      <c r="M40" s="31">
        <f>Jun!K40</f>
        <v>0</v>
      </c>
    </row>
    <row r="41" spans="1:13">
      <c r="A41" s="32">
        <v>1404</v>
      </c>
      <c r="B41" s="31">
        <f>July!K41</f>
        <v>0</v>
      </c>
      <c r="C41" s="31">
        <f>Aug!K41</f>
        <v>0</v>
      </c>
      <c r="D41" s="31">
        <f>Sep!K41</f>
        <v>937</v>
      </c>
      <c r="E41" s="31">
        <f>Oct!K39</f>
        <v>0</v>
      </c>
      <c r="F41" s="31">
        <f>Nov!K39</f>
        <v>0</v>
      </c>
      <c r="G41" s="31">
        <f>Dec!K39</f>
        <v>0</v>
      </c>
      <c r="H41" s="31">
        <f>Jan!K39</f>
        <v>0</v>
      </c>
      <c r="I41" s="31">
        <f>Feb!K39</f>
        <v>0</v>
      </c>
      <c r="J41" s="31">
        <f>Mar!K39</f>
        <v>0</v>
      </c>
      <c r="K41" s="31">
        <f>Apr!K41</f>
        <v>0</v>
      </c>
      <c r="L41" s="31">
        <f>May!K41</f>
        <v>0</v>
      </c>
      <c r="M41" s="31">
        <f>Jun!K41</f>
        <v>0</v>
      </c>
    </row>
    <row r="42" spans="1:13">
      <c r="A42" s="32">
        <v>1405</v>
      </c>
      <c r="B42" s="31">
        <f>July!K42</f>
        <v>0</v>
      </c>
      <c r="C42" s="31">
        <f>Aug!K42</f>
        <v>0</v>
      </c>
      <c r="D42" s="31">
        <f>Sep!K42</f>
        <v>2525</v>
      </c>
      <c r="E42" s="31">
        <f>Oct!K40</f>
        <v>0</v>
      </c>
      <c r="F42" s="31">
        <f>Nov!K40</f>
        <v>0</v>
      </c>
      <c r="G42" s="31">
        <f>Dec!K40</f>
        <v>0</v>
      </c>
      <c r="H42" s="31">
        <f>Jan!K40</f>
        <v>0</v>
      </c>
      <c r="I42" s="31">
        <f>Feb!K40</f>
        <v>0</v>
      </c>
      <c r="J42" s="31">
        <f>Mar!K40</f>
        <v>0</v>
      </c>
      <c r="K42" s="31">
        <f>Apr!K42</f>
        <v>0</v>
      </c>
      <c r="L42" s="31">
        <f>May!K42</f>
        <v>0</v>
      </c>
      <c r="M42" s="31">
        <f>Jun!K42</f>
        <v>0</v>
      </c>
    </row>
    <row r="43" spans="1:13">
      <c r="A43" s="32">
        <v>2141</v>
      </c>
      <c r="B43" s="31">
        <f>July!K43</f>
        <v>0</v>
      </c>
      <c r="C43" s="31">
        <f>Aug!K43</f>
        <v>1216</v>
      </c>
      <c r="D43" s="31">
        <f>Sep!K43</f>
        <v>0</v>
      </c>
      <c r="E43" s="31">
        <f>Oct!K41</f>
        <v>0</v>
      </c>
      <c r="F43" s="31">
        <f>Nov!K41</f>
        <v>0</v>
      </c>
      <c r="G43" s="31">
        <f>Dec!K41</f>
        <v>0</v>
      </c>
      <c r="H43" s="31">
        <f>Jan!K41</f>
        <v>0</v>
      </c>
      <c r="I43" s="31">
        <f>Feb!K41</f>
        <v>0</v>
      </c>
      <c r="J43" s="31">
        <f>Mar!K41</f>
        <v>0</v>
      </c>
      <c r="K43" s="31">
        <f>Apr!K43</f>
        <v>0</v>
      </c>
      <c r="L43" s="31">
        <f>May!K43</f>
        <v>0</v>
      </c>
      <c r="M43" s="31">
        <f>Jun!K43</f>
        <v>0</v>
      </c>
    </row>
    <row r="44" spans="1:13">
      <c r="A44" s="32">
        <v>2142</v>
      </c>
      <c r="B44" s="31">
        <f>July!K44</f>
        <v>0</v>
      </c>
      <c r="C44" s="31">
        <f>Aug!K44</f>
        <v>536</v>
      </c>
      <c r="D44" s="31">
        <f>Sep!K44</f>
        <v>330</v>
      </c>
      <c r="E44" s="31">
        <f>Oct!K42</f>
        <v>0</v>
      </c>
      <c r="F44" s="31">
        <f>Nov!K42</f>
        <v>0</v>
      </c>
      <c r="G44" s="31">
        <f>Dec!K42</f>
        <v>0</v>
      </c>
      <c r="H44" s="31">
        <f>Jan!K42</f>
        <v>0</v>
      </c>
      <c r="I44" s="31">
        <f>Feb!K42</f>
        <v>0</v>
      </c>
      <c r="J44" s="31">
        <f>Mar!K42</f>
        <v>0</v>
      </c>
      <c r="K44" s="31">
        <f>Apr!K44</f>
        <v>0</v>
      </c>
      <c r="L44" s="31">
        <f>May!K44</f>
        <v>0</v>
      </c>
      <c r="M44" s="31">
        <f>Jun!K44</f>
        <v>0</v>
      </c>
    </row>
    <row r="45" spans="1:13">
      <c r="A45" s="32">
        <v>2143</v>
      </c>
      <c r="B45" s="31">
        <f>July!K45</f>
        <v>0</v>
      </c>
      <c r="C45" s="31">
        <f>Aug!K45</f>
        <v>1329</v>
      </c>
      <c r="D45" s="31">
        <f>Sep!K45</f>
        <v>0</v>
      </c>
      <c r="E45" s="31">
        <f>Oct!K43</f>
        <v>0</v>
      </c>
      <c r="F45" s="31">
        <f>Nov!K43</f>
        <v>0</v>
      </c>
      <c r="G45" s="31">
        <f>Dec!K43</f>
        <v>0</v>
      </c>
      <c r="H45" s="31">
        <f>Jan!K43</f>
        <v>0</v>
      </c>
      <c r="I45" s="31">
        <f>Feb!K43</f>
        <v>0</v>
      </c>
      <c r="J45" s="31">
        <f>Mar!K43</f>
        <v>0</v>
      </c>
      <c r="K45" s="31">
        <f>Apr!K45</f>
        <v>0</v>
      </c>
      <c r="L45" s="31">
        <f>May!K45</f>
        <v>0</v>
      </c>
      <c r="M45" s="31">
        <f>Jun!K45</f>
        <v>0</v>
      </c>
    </row>
    <row r="46" spans="1:13">
      <c r="A46" s="32">
        <v>2151</v>
      </c>
      <c r="B46" s="31">
        <f>July!K46</f>
        <v>0</v>
      </c>
      <c r="C46" s="31">
        <f>Aug!K46</f>
        <v>0</v>
      </c>
      <c r="D46" s="31">
        <f>Sep!K46</f>
        <v>748</v>
      </c>
      <c r="E46" s="31">
        <f>Oct!K44</f>
        <v>0</v>
      </c>
      <c r="F46" s="31">
        <f>Nov!K44</f>
        <v>0</v>
      </c>
      <c r="G46" s="31">
        <f>Dec!K44</f>
        <v>0</v>
      </c>
      <c r="H46" s="31">
        <f>Jan!K44</f>
        <v>0</v>
      </c>
      <c r="I46" s="31">
        <f>Feb!K44</f>
        <v>0</v>
      </c>
      <c r="J46" s="31">
        <f>Mar!K44</f>
        <v>0</v>
      </c>
      <c r="K46" s="31">
        <f>Apr!K46</f>
        <v>0</v>
      </c>
      <c r="L46" s="31">
        <f>May!K46</f>
        <v>0</v>
      </c>
      <c r="M46" s="31">
        <f>Jun!K46</f>
        <v>0</v>
      </c>
    </row>
    <row r="47" spans="1:13">
      <c r="A47" s="32">
        <v>2152</v>
      </c>
      <c r="B47" s="31">
        <f>July!K47</f>
        <v>0</v>
      </c>
      <c r="C47" s="31">
        <f>Aug!K47</f>
        <v>0</v>
      </c>
      <c r="D47" s="31">
        <f>Sep!K47</f>
        <v>804</v>
      </c>
      <c r="E47" s="31">
        <f>Oct!K45</f>
        <v>0</v>
      </c>
      <c r="F47" s="31">
        <f>Nov!K45</f>
        <v>0</v>
      </c>
      <c r="G47" s="31">
        <f>Dec!K45</f>
        <v>0</v>
      </c>
      <c r="H47" s="31">
        <f>Jan!K45</f>
        <v>0</v>
      </c>
      <c r="I47" s="31">
        <f>Feb!K45</f>
        <v>0</v>
      </c>
      <c r="J47" s="31">
        <f>Mar!K45</f>
        <v>0</v>
      </c>
      <c r="K47" s="31">
        <f>Apr!K47</f>
        <v>0</v>
      </c>
      <c r="L47" s="31">
        <f>May!K47</f>
        <v>0</v>
      </c>
      <c r="M47" s="31">
        <f>Jun!K47</f>
        <v>0</v>
      </c>
    </row>
    <row r="48" spans="1:13">
      <c r="A48" s="32">
        <v>2153</v>
      </c>
      <c r="B48" s="31">
        <f>July!K48</f>
        <v>0</v>
      </c>
      <c r="C48" s="31">
        <f>Aug!K48</f>
        <v>0</v>
      </c>
      <c r="D48" s="31">
        <f>Sep!K48</f>
        <v>1263</v>
      </c>
      <c r="E48" s="31">
        <f>Oct!K46</f>
        <v>0</v>
      </c>
      <c r="F48" s="31">
        <f>Nov!K46</f>
        <v>0</v>
      </c>
      <c r="G48" s="31">
        <f>Dec!K46</f>
        <v>0</v>
      </c>
      <c r="H48" s="31">
        <f>Jan!K46</f>
        <v>0</v>
      </c>
      <c r="I48" s="31">
        <f>Feb!K46</f>
        <v>0</v>
      </c>
      <c r="J48" s="31">
        <f>Mar!K46</f>
        <v>0</v>
      </c>
      <c r="K48" s="31">
        <f>Apr!K48</f>
        <v>0</v>
      </c>
      <c r="L48" s="31">
        <f>May!K48</f>
        <v>0</v>
      </c>
      <c r="M48" s="31">
        <f>Jun!K48</f>
        <v>0</v>
      </c>
    </row>
    <row r="49" spans="1:19">
      <c r="A49" s="32">
        <v>2161</v>
      </c>
      <c r="B49" s="31">
        <f>July!K49</f>
        <v>0</v>
      </c>
      <c r="C49" s="31">
        <f>Aug!K49</f>
        <v>0</v>
      </c>
      <c r="D49" s="31">
        <f>Sep!K49</f>
        <v>2056</v>
      </c>
      <c r="E49" s="31">
        <f>Oct!K47</f>
        <v>0</v>
      </c>
      <c r="F49" s="31">
        <f>Nov!K47</f>
        <v>0</v>
      </c>
      <c r="G49" s="31">
        <f>Dec!K47</f>
        <v>0</v>
      </c>
      <c r="H49" s="31">
        <f>Jan!K47</f>
        <v>0</v>
      </c>
      <c r="I49" s="31">
        <f>Feb!K47</f>
        <v>0</v>
      </c>
      <c r="J49" s="31">
        <f>Mar!K47</f>
        <v>0</v>
      </c>
      <c r="K49" s="31">
        <f>Apr!K49</f>
        <v>0</v>
      </c>
      <c r="L49" s="31">
        <f>May!K49</f>
        <v>0</v>
      </c>
      <c r="M49" s="31">
        <f>Jun!K49</f>
        <v>0</v>
      </c>
    </row>
    <row r="50" spans="1:19">
      <c r="A50" s="32">
        <v>2162</v>
      </c>
      <c r="B50" s="31">
        <f>July!K50</f>
        <v>131</v>
      </c>
      <c r="C50" s="31">
        <f>Aug!K50</f>
        <v>0</v>
      </c>
      <c r="D50" s="31">
        <f>Sep!K50</f>
        <v>485</v>
      </c>
      <c r="E50" s="31">
        <f>Oct!K48</f>
        <v>0</v>
      </c>
      <c r="F50" s="31">
        <f>Nov!K48</f>
        <v>0</v>
      </c>
      <c r="G50" s="31">
        <f>Dec!K48</f>
        <v>0</v>
      </c>
      <c r="H50" s="31">
        <f>Jan!K48</f>
        <v>0</v>
      </c>
      <c r="I50" s="31">
        <f>Feb!K48</f>
        <v>0</v>
      </c>
      <c r="J50" s="31">
        <f>Mar!K48</f>
        <v>132</v>
      </c>
      <c r="K50" s="31">
        <f>Apr!K50</f>
        <v>0</v>
      </c>
      <c r="L50" s="31">
        <f>May!K50</f>
        <v>0</v>
      </c>
      <c r="M50" s="31">
        <f>Jun!K50</f>
        <v>0</v>
      </c>
    </row>
    <row r="51" spans="1:19">
      <c r="A51" s="32">
        <v>2163</v>
      </c>
      <c r="B51" s="31">
        <f>July!K51</f>
        <v>0</v>
      </c>
      <c r="C51" s="31">
        <f>Aug!K51</f>
        <v>0</v>
      </c>
      <c r="D51" s="31">
        <f>Sep!K51</f>
        <v>1082</v>
      </c>
      <c r="E51" s="31">
        <f>Oct!K49</f>
        <v>0</v>
      </c>
      <c r="F51" s="31">
        <f>Nov!K49</f>
        <v>0</v>
      </c>
      <c r="G51" s="31">
        <f>Dec!K49</f>
        <v>0</v>
      </c>
      <c r="H51" s="31">
        <f>Jan!K49</f>
        <v>0</v>
      </c>
      <c r="I51" s="31">
        <f>Feb!K49</f>
        <v>0</v>
      </c>
      <c r="J51" s="31">
        <f>Mar!K49</f>
        <v>0</v>
      </c>
      <c r="K51" s="31">
        <f>Apr!K51</f>
        <v>0</v>
      </c>
      <c r="L51" s="31">
        <f>May!K51</f>
        <v>0</v>
      </c>
      <c r="M51" s="31">
        <f>Jun!K51</f>
        <v>0</v>
      </c>
    </row>
    <row r="52" spans="1:19">
      <c r="A52" s="32" t="s">
        <v>22</v>
      </c>
      <c r="B52" s="31">
        <f>July!K54</f>
        <v>0</v>
      </c>
      <c r="C52" s="31">
        <f>Aug!K52</f>
        <v>0</v>
      </c>
      <c r="D52" s="31">
        <f>Sep!K52</f>
        <v>0</v>
      </c>
      <c r="E52" s="31">
        <f>Oct!K50</f>
        <v>0</v>
      </c>
      <c r="F52" s="31">
        <f>Nov!K50</f>
        <v>0</v>
      </c>
      <c r="G52" s="31">
        <f>Dec!K50</f>
        <v>0</v>
      </c>
      <c r="H52" s="31">
        <f>Jan!K50</f>
        <v>0</v>
      </c>
      <c r="I52" s="31">
        <f>Feb!K50</f>
        <v>0</v>
      </c>
      <c r="J52" s="31">
        <f>Mar!K54</f>
        <v>0</v>
      </c>
      <c r="K52" s="31">
        <f>Apr!K56</f>
        <v>0</v>
      </c>
      <c r="L52" s="31">
        <f>May!K56</f>
        <v>0</v>
      </c>
      <c r="M52" s="31">
        <f>Jun!K56</f>
        <v>0</v>
      </c>
    </row>
    <row r="53" spans="1:19">
      <c r="A53" s="32" t="s">
        <v>23</v>
      </c>
      <c r="B53" s="31">
        <f>July!K55</f>
        <v>0</v>
      </c>
      <c r="C53" s="31">
        <f>Aug!K53</f>
        <v>0</v>
      </c>
      <c r="D53" s="31">
        <f>Sep!K53</f>
        <v>0</v>
      </c>
      <c r="E53" s="31">
        <f>Oct!K51</f>
        <v>0</v>
      </c>
      <c r="F53" s="31">
        <f>Nov!K51</f>
        <v>0</v>
      </c>
      <c r="G53" s="31">
        <f>Dec!K51</f>
        <v>0</v>
      </c>
      <c r="H53" s="31">
        <f>Jan!K51</f>
        <v>0</v>
      </c>
      <c r="I53" s="31">
        <f>Feb!K53</f>
        <v>0</v>
      </c>
      <c r="J53" s="31">
        <f>Mar!K55</f>
        <v>444</v>
      </c>
      <c r="K53" s="31">
        <f>Apr!K57</f>
        <v>0</v>
      </c>
      <c r="L53" s="31">
        <f>May!K57</f>
        <v>0</v>
      </c>
      <c r="M53" s="31">
        <f>Jun!K57</f>
        <v>0</v>
      </c>
    </row>
    <row r="54" spans="1:19">
      <c r="A54" s="32" t="s">
        <v>24</v>
      </c>
      <c r="B54" s="31">
        <f>July!K56</f>
        <v>0</v>
      </c>
      <c r="C54" s="31">
        <f>Aug!K54</f>
        <v>0</v>
      </c>
      <c r="D54" s="31">
        <f>Sep!K54</f>
        <v>0</v>
      </c>
      <c r="E54" s="31">
        <f>Oct!K52</f>
        <v>0</v>
      </c>
      <c r="F54" s="31">
        <f>Nov!K52</f>
        <v>0</v>
      </c>
      <c r="G54" s="31">
        <f>Dec!K52</f>
        <v>0</v>
      </c>
      <c r="H54" s="31">
        <f>Jan!K52</f>
        <v>0</v>
      </c>
      <c r="I54" s="31">
        <f>Feb!K54</f>
        <v>0</v>
      </c>
      <c r="J54" s="31">
        <f>Mar!K56</f>
        <v>0</v>
      </c>
      <c r="K54" s="31">
        <f>Apr!K58</f>
        <v>0</v>
      </c>
      <c r="L54" s="31">
        <f>May!K58</f>
        <v>0</v>
      </c>
      <c r="M54" s="31">
        <f>Jun!K58</f>
        <v>0</v>
      </c>
    </row>
    <row r="55" spans="1:19" ht="15.75">
      <c r="A55" s="52" t="s">
        <v>25</v>
      </c>
      <c r="B55" s="51">
        <f>SUM(B12:B54)</f>
        <v>414</v>
      </c>
      <c r="C55" s="51">
        <f t="shared" ref="C55:M55" si="0">SUM(C12:C54)</f>
        <v>9333</v>
      </c>
      <c r="D55" s="51">
        <f t="shared" si="0"/>
        <v>22941</v>
      </c>
      <c r="E55" s="51">
        <f t="shared" si="0"/>
        <v>0</v>
      </c>
      <c r="F55" s="51">
        <f t="shared" si="0"/>
        <v>1934.8600000000001</v>
      </c>
      <c r="G55" s="51">
        <f t="shared" si="0"/>
        <v>0</v>
      </c>
      <c r="H55" s="51">
        <f t="shared" si="0"/>
        <v>0</v>
      </c>
      <c r="I55" s="51">
        <f t="shared" si="0"/>
        <v>0</v>
      </c>
      <c r="J55" s="51">
        <f t="shared" si="0"/>
        <v>576</v>
      </c>
      <c r="K55" s="51">
        <f t="shared" si="0"/>
        <v>0</v>
      </c>
      <c r="L55" s="51">
        <f t="shared" si="0"/>
        <v>112</v>
      </c>
      <c r="M55" s="51">
        <f t="shared" si="0"/>
        <v>0</v>
      </c>
    </row>
    <row r="56" spans="1:19" ht="15.75">
      <c r="A56" s="53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</row>
    <row r="57" spans="1:19" ht="18.75">
      <c r="A57" s="38" t="s">
        <v>26</v>
      </c>
      <c r="C57" s="39" t="s">
        <v>27</v>
      </c>
      <c r="D57">
        <v>170</v>
      </c>
    </row>
    <row r="58" spans="1:19">
      <c r="E58" s="94" t="s">
        <v>28</v>
      </c>
      <c r="F58" s="94" t="s">
        <v>29</v>
      </c>
      <c r="G58" s="92" t="s">
        <v>30</v>
      </c>
    </row>
    <row r="59" spans="1:19" ht="15" customHeight="1">
      <c r="A59" s="90" t="s">
        <v>9</v>
      </c>
      <c r="E59" s="93"/>
      <c r="F59" s="93"/>
      <c r="G59" s="93"/>
    </row>
    <row r="60" spans="1:19">
      <c r="A60" s="91"/>
      <c r="B60" s="36" t="s">
        <v>31</v>
      </c>
      <c r="C60" s="35" t="s">
        <v>32</v>
      </c>
      <c r="D60" s="41" t="s">
        <v>33</v>
      </c>
      <c r="E60" s="93"/>
      <c r="F60" s="93"/>
      <c r="G60" s="93"/>
      <c r="H60" s="33">
        <v>42552</v>
      </c>
      <c r="I60" s="33">
        <v>42583</v>
      </c>
      <c r="J60" s="33">
        <v>42614</v>
      </c>
      <c r="K60" s="33">
        <v>42644</v>
      </c>
      <c r="L60" s="33">
        <v>42675</v>
      </c>
      <c r="M60" s="33">
        <v>42705</v>
      </c>
      <c r="N60" s="33">
        <v>42736</v>
      </c>
      <c r="O60" s="33">
        <v>42767</v>
      </c>
      <c r="P60" s="33">
        <v>42795</v>
      </c>
      <c r="Q60" s="33">
        <v>42826</v>
      </c>
      <c r="R60" s="33">
        <v>42856</v>
      </c>
      <c r="S60" s="33">
        <v>42887</v>
      </c>
    </row>
    <row r="61" spans="1:19">
      <c r="A61" s="34">
        <v>2171</v>
      </c>
      <c r="B61" s="40"/>
      <c r="C61" s="3">
        <v>1794</v>
      </c>
      <c r="D61" s="3"/>
      <c r="E61" s="3"/>
      <c r="F61" s="3">
        <f>$D$57*E61</f>
        <v>0</v>
      </c>
      <c r="G61" s="31"/>
      <c r="H61" s="37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</row>
    <row r="62" spans="1:19">
      <c r="A62" s="34">
        <v>2172</v>
      </c>
      <c r="B62" s="40"/>
      <c r="C62" s="3">
        <v>2446</v>
      </c>
      <c r="D62" s="3"/>
      <c r="E62" s="3"/>
      <c r="F62" s="3">
        <f t="shared" ref="F62:F100" si="1">$D$57*E62</f>
        <v>0</v>
      </c>
      <c r="G62" s="31"/>
      <c r="H62" s="37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</row>
    <row r="63" spans="1:19">
      <c r="A63" s="34">
        <v>2173</v>
      </c>
      <c r="B63" s="40"/>
      <c r="C63" s="3">
        <v>2166</v>
      </c>
      <c r="D63" s="3"/>
      <c r="E63" s="3"/>
      <c r="F63" s="3">
        <f t="shared" si="1"/>
        <v>0</v>
      </c>
      <c r="G63" s="31"/>
      <c r="H63" s="37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</row>
    <row r="64" spans="1:19">
      <c r="A64" s="34">
        <v>1301</v>
      </c>
      <c r="B64" s="40" t="s">
        <v>34</v>
      </c>
      <c r="C64" s="3">
        <v>371</v>
      </c>
      <c r="D64" s="3"/>
      <c r="E64" s="3"/>
      <c r="F64" s="3">
        <f t="shared" si="1"/>
        <v>0</v>
      </c>
      <c r="G64" s="31"/>
      <c r="H64" s="37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</row>
    <row r="65" spans="1:19">
      <c r="A65" s="34">
        <v>1302</v>
      </c>
      <c r="B65" s="40" t="s">
        <v>35</v>
      </c>
      <c r="C65" s="3">
        <v>20801</v>
      </c>
      <c r="D65" s="3"/>
      <c r="E65" s="3"/>
      <c r="F65" s="3">
        <f t="shared" si="1"/>
        <v>0</v>
      </c>
      <c r="G65" s="31"/>
      <c r="H65" s="37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</row>
    <row r="66" spans="1:19">
      <c r="A66" s="34">
        <v>1401</v>
      </c>
      <c r="B66" s="40" t="s">
        <v>36</v>
      </c>
      <c r="C66" s="3">
        <v>109106</v>
      </c>
      <c r="D66" s="3"/>
      <c r="E66" s="3"/>
      <c r="F66" s="3">
        <f t="shared" si="1"/>
        <v>0</v>
      </c>
      <c r="G66" s="31"/>
      <c r="H66" s="37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</row>
    <row r="67" spans="1:19">
      <c r="A67" s="34">
        <v>1402</v>
      </c>
      <c r="B67" s="40" t="s">
        <v>37</v>
      </c>
      <c r="C67" s="3">
        <v>99128</v>
      </c>
      <c r="D67" s="3"/>
      <c r="E67" s="3"/>
      <c r="F67" s="3">
        <f t="shared" si="1"/>
        <v>0</v>
      </c>
      <c r="G67" s="31"/>
      <c r="H67" s="37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</row>
    <row r="68" spans="1:19">
      <c r="A68" s="34">
        <v>1403</v>
      </c>
      <c r="B68" s="40" t="s">
        <v>38</v>
      </c>
      <c r="C68" s="3">
        <v>94061</v>
      </c>
      <c r="D68" s="3"/>
      <c r="E68" s="3"/>
      <c r="F68" s="3">
        <f t="shared" si="1"/>
        <v>0</v>
      </c>
      <c r="G68" s="31"/>
      <c r="H68" s="37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</row>
    <row r="69" spans="1:19">
      <c r="A69" s="34">
        <v>1404</v>
      </c>
      <c r="B69" s="40" t="s">
        <v>39</v>
      </c>
      <c r="C69" s="3">
        <v>82386</v>
      </c>
      <c r="D69" s="3"/>
      <c r="E69" s="3"/>
      <c r="F69" s="3">
        <f t="shared" si="1"/>
        <v>0</v>
      </c>
      <c r="G69" s="31"/>
      <c r="H69" s="37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</row>
    <row r="70" spans="1:19">
      <c r="A70" s="34">
        <v>1405</v>
      </c>
      <c r="B70" s="40" t="s">
        <v>40</v>
      </c>
      <c r="C70" s="3">
        <v>107785</v>
      </c>
      <c r="D70" s="3"/>
      <c r="E70" s="3"/>
      <c r="F70" s="3">
        <f t="shared" si="1"/>
        <v>0</v>
      </c>
      <c r="G70" s="17"/>
      <c r="H70" s="37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</row>
    <row r="71" spans="1:19">
      <c r="A71" s="34">
        <v>2008</v>
      </c>
      <c r="B71" s="40" t="s">
        <v>41</v>
      </c>
      <c r="C71" s="3">
        <v>290745</v>
      </c>
      <c r="D71" s="3"/>
      <c r="E71" s="3"/>
      <c r="F71" s="3">
        <f t="shared" si="1"/>
        <v>0</v>
      </c>
      <c r="G71" s="31"/>
      <c r="H71" s="37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</row>
    <row r="72" spans="1:19">
      <c r="A72" s="34">
        <v>2016</v>
      </c>
      <c r="B72" s="40" t="s">
        <v>42</v>
      </c>
      <c r="C72" s="3">
        <v>279562</v>
      </c>
      <c r="D72" s="3"/>
      <c r="E72" s="3"/>
      <c r="F72" s="3">
        <f t="shared" si="1"/>
        <v>0</v>
      </c>
      <c r="G72" s="31"/>
      <c r="H72" s="37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</row>
    <row r="73" spans="1:19">
      <c r="A73" s="34">
        <v>2017</v>
      </c>
      <c r="B73" s="40" t="s">
        <v>42</v>
      </c>
      <c r="C73" s="3">
        <v>19368</v>
      </c>
      <c r="D73" s="3"/>
      <c r="E73" s="3"/>
      <c r="F73" s="3">
        <f t="shared" si="1"/>
        <v>0</v>
      </c>
      <c r="G73" s="31"/>
      <c r="H73" s="37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</row>
    <row r="74" spans="1:19">
      <c r="A74" s="34">
        <v>2019</v>
      </c>
      <c r="B74" s="40" t="s">
        <v>42</v>
      </c>
      <c r="C74" s="3">
        <v>218359</v>
      </c>
      <c r="D74" s="3"/>
      <c r="E74" s="3"/>
      <c r="F74" s="3">
        <f t="shared" si="1"/>
        <v>0</v>
      </c>
      <c r="G74" s="31"/>
      <c r="H74" s="37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</row>
    <row r="75" spans="1:19">
      <c r="A75" s="34">
        <v>2023</v>
      </c>
      <c r="B75" s="40" t="s">
        <v>42</v>
      </c>
      <c r="C75" s="3">
        <v>19891</v>
      </c>
      <c r="D75" s="3"/>
      <c r="E75" s="3"/>
      <c r="F75" s="3">
        <f t="shared" si="1"/>
        <v>0</v>
      </c>
      <c r="G75" s="31"/>
      <c r="H75" s="37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</row>
    <row r="76" spans="1:19">
      <c r="A76" s="34">
        <v>2024</v>
      </c>
      <c r="B76" s="40" t="s">
        <v>42</v>
      </c>
      <c r="C76" s="3">
        <v>5836</v>
      </c>
      <c r="D76" s="3"/>
      <c r="E76" s="3"/>
      <c r="F76" s="3">
        <f t="shared" si="1"/>
        <v>0</v>
      </c>
      <c r="G76" s="31"/>
      <c r="H76" s="37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</row>
    <row r="77" spans="1:19">
      <c r="A77" s="34">
        <v>2041</v>
      </c>
      <c r="B77" s="40" t="s">
        <v>43</v>
      </c>
      <c r="C77" s="3">
        <v>216655</v>
      </c>
      <c r="D77" s="3"/>
      <c r="E77" s="3"/>
      <c r="F77" s="3">
        <f t="shared" si="1"/>
        <v>0</v>
      </c>
      <c r="G77" s="31"/>
      <c r="H77" s="37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</row>
    <row r="78" spans="1:19">
      <c r="A78" s="34">
        <v>2042</v>
      </c>
      <c r="B78" s="40" t="s">
        <v>44</v>
      </c>
      <c r="C78" s="3">
        <v>271277</v>
      </c>
      <c r="D78" s="3"/>
      <c r="E78" s="3"/>
      <c r="F78" s="3">
        <f t="shared" si="1"/>
        <v>0</v>
      </c>
      <c r="G78" s="31"/>
      <c r="H78" s="37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</row>
    <row r="79" spans="1:19">
      <c r="A79" s="34">
        <v>2043</v>
      </c>
      <c r="B79" s="40" t="s">
        <v>45</v>
      </c>
      <c r="C79" s="3">
        <v>231669</v>
      </c>
      <c r="D79" s="3"/>
      <c r="E79" s="3"/>
      <c r="F79" s="3">
        <f t="shared" si="1"/>
        <v>0</v>
      </c>
      <c r="G79" s="31"/>
      <c r="H79" s="37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</row>
    <row r="80" spans="1:19">
      <c r="A80" s="34">
        <v>2061</v>
      </c>
      <c r="B80" s="40" t="s">
        <v>46</v>
      </c>
      <c r="C80" s="3">
        <v>202987</v>
      </c>
      <c r="D80" s="3"/>
      <c r="E80" s="3"/>
      <c r="F80" s="3">
        <f t="shared" si="1"/>
        <v>0</v>
      </c>
      <c r="G80" s="31"/>
      <c r="H80" s="37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</row>
    <row r="81" spans="1:19">
      <c r="A81" s="34">
        <v>2062</v>
      </c>
      <c r="B81" s="40" t="s">
        <v>47</v>
      </c>
      <c r="C81" s="3">
        <v>257180</v>
      </c>
      <c r="D81" s="3"/>
      <c r="E81" s="3"/>
      <c r="F81" s="3">
        <f t="shared" si="1"/>
        <v>0</v>
      </c>
      <c r="G81" s="31"/>
      <c r="H81" s="37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</row>
    <row r="82" spans="1:19">
      <c r="A82" s="34">
        <v>2063</v>
      </c>
      <c r="B82" s="40" t="s">
        <v>48</v>
      </c>
      <c r="C82" s="3">
        <v>302550</v>
      </c>
      <c r="D82" s="3"/>
      <c r="E82" s="3"/>
      <c r="F82" s="3">
        <f t="shared" si="1"/>
        <v>0</v>
      </c>
      <c r="G82" s="31"/>
      <c r="H82" s="37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</row>
    <row r="83" spans="1:19">
      <c r="A83" s="34">
        <v>2090</v>
      </c>
      <c r="B83" s="40" t="s">
        <v>49</v>
      </c>
      <c r="C83" s="3">
        <v>181900</v>
      </c>
      <c r="D83" s="3"/>
      <c r="E83" s="3"/>
      <c r="F83" s="3">
        <f t="shared" si="1"/>
        <v>0</v>
      </c>
      <c r="G83" s="31"/>
      <c r="H83" s="37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</row>
    <row r="84" spans="1:19">
      <c r="A84" s="34">
        <v>2091</v>
      </c>
      <c r="B84" s="40" t="s">
        <v>50</v>
      </c>
      <c r="C84" s="3">
        <v>164517</v>
      </c>
      <c r="D84" s="3"/>
      <c r="E84" s="3"/>
      <c r="F84" s="3">
        <f t="shared" si="1"/>
        <v>0</v>
      </c>
      <c r="G84" s="31"/>
      <c r="H84" s="37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</row>
    <row r="85" spans="1:19">
      <c r="A85" s="34">
        <v>2092</v>
      </c>
      <c r="B85" s="40" t="s">
        <v>51</v>
      </c>
      <c r="C85" s="3">
        <v>164737</v>
      </c>
      <c r="D85" s="3"/>
      <c r="E85" s="3"/>
      <c r="F85" s="3">
        <f t="shared" si="1"/>
        <v>0</v>
      </c>
      <c r="G85" s="31"/>
      <c r="H85" s="37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</row>
    <row r="86" spans="1:19">
      <c r="A86" s="34">
        <v>2101</v>
      </c>
      <c r="B86" s="40" t="s">
        <v>52</v>
      </c>
      <c r="C86" s="3">
        <v>179541</v>
      </c>
      <c r="D86" s="3"/>
      <c r="E86" s="3"/>
      <c r="F86" s="3">
        <f t="shared" si="1"/>
        <v>0</v>
      </c>
      <c r="G86" s="31"/>
      <c r="H86" s="37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</row>
    <row r="87" spans="1:19">
      <c r="A87" s="34">
        <v>2102</v>
      </c>
      <c r="B87" s="40" t="s">
        <v>42</v>
      </c>
      <c r="C87" s="3">
        <v>363</v>
      </c>
      <c r="D87" s="3"/>
      <c r="E87" s="3"/>
      <c r="F87" s="3">
        <f t="shared" si="1"/>
        <v>0</v>
      </c>
      <c r="G87" s="31"/>
      <c r="H87" s="37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</row>
    <row r="88" spans="1:19">
      <c r="A88" s="34">
        <v>2103</v>
      </c>
      <c r="B88" s="40" t="s">
        <v>53</v>
      </c>
      <c r="C88" s="3">
        <v>150651</v>
      </c>
      <c r="D88" s="3"/>
      <c r="E88" s="3"/>
      <c r="F88" s="3">
        <f t="shared" si="1"/>
        <v>0</v>
      </c>
      <c r="G88" s="31"/>
      <c r="H88" s="37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</row>
    <row r="89" spans="1:19">
      <c r="A89" s="34">
        <v>2111</v>
      </c>
      <c r="B89" s="40" t="s">
        <v>54</v>
      </c>
      <c r="C89" s="3">
        <v>142589</v>
      </c>
      <c r="D89" s="3"/>
      <c r="E89" s="3"/>
      <c r="F89" s="3">
        <f t="shared" si="1"/>
        <v>0</v>
      </c>
      <c r="G89" s="31"/>
      <c r="H89" s="37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</row>
    <row r="90" spans="1:19">
      <c r="A90" s="34">
        <v>2112</v>
      </c>
      <c r="B90" s="40" t="s">
        <v>55</v>
      </c>
      <c r="C90" s="3">
        <v>154744</v>
      </c>
      <c r="D90" s="3"/>
      <c r="E90" s="3"/>
      <c r="F90" s="3">
        <f t="shared" si="1"/>
        <v>0</v>
      </c>
      <c r="G90" s="31"/>
      <c r="H90" s="37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</row>
    <row r="91" spans="1:19">
      <c r="A91" s="34">
        <v>2113</v>
      </c>
      <c r="B91" s="40" t="s">
        <v>56</v>
      </c>
      <c r="C91" s="3">
        <v>162266</v>
      </c>
      <c r="D91" s="3"/>
      <c r="E91" s="3"/>
      <c r="F91" s="3">
        <f t="shared" si="1"/>
        <v>0</v>
      </c>
      <c r="G91" s="31"/>
      <c r="H91" s="37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</row>
    <row r="92" spans="1:19">
      <c r="A92" s="44">
        <v>2141</v>
      </c>
      <c r="B92" s="40" t="s">
        <v>57</v>
      </c>
      <c r="C92" s="3">
        <v>63907</v>
      </c>
      <c r="D92" s="3"/>
      <c r="E92" s="3"/>
      <c r="F92" s="3">
        <f t="shared" si="1"/>
        <v>0</v>
      </c>
      <c r="G92" s="31"/>
      <c r="H92" s="37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</row>
    <row r="93" spans="1:19">
      <c r="A93" s="44">
        <v>2142</v>
      </c>
      <c r="B93" s="40" t="s">
        <v>58</v>
      </c>
      <c r="C93" s="3">
        <v>60059</v>
      </c>
      <c r="D93" s="3"/>
      <c r="E93" s="3"/>
      <c r="F93" s="3">
        <f t="shared" si="1"/>
        <v>0</v>
      </c>
      <c r="G93" s="31"/>
      <c r="H93" s="37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</row>
    <row r="94" spans="1:19">
      <c r="A94" s="44">
        <v>2143</v>
      </c>
      <c r="B94" s="40" t="s">
        <v>59</v>
      </c>
      <c r="C94" s="3">
        <v>66799</v>
      </c>
      <c r="D94" s="3"/>
      <c r="E94" s="3"/>
      <c r="F94" s="3">
        <f t="shared" si="1"/>
        <v>0</v>
      </c>
      <c r="G94" s="31"/>
      <c r="H94" s="37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</row>
    <row r="95" spans="1:19">
      <c r="A95" s="44">
        <v>2151</v>
      </c>
      <c r="B95" s="40" t="s">
        <v>60</v>
      </c>
      <c r="C95" s="3">
        <v>51540</v>
      </c>
      <c r="D95" s="3"/>
      <c r="E95" s="3"/>
      <c r="F95" s="3">
        <f t="shared" si="1"/>
        <v>0</v>
      </c>
      <c r="G95" s="31"/>
      <c r="H95" s="37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</row>
    <row r="96" spans="1:19">
      <c r="A96" s="44">
        <v>2152</v>
      </c>
      <c r="B96" s="40" t="s">
        <v>61</v>
      </c>
      <c r="C96" s="3">
        <v>32421</v>
      </c>
      <c r="D96" s="3"/>
      <c r="E96" s="3"/>
      <c r="F96" s="3">
        <f t="shared" si="1"/>
        <v>0</v>
      </c>
      <c r="G96" s="31"/>
      <c r="H96" s="37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</row>
    <row r="97" spans="1:19">
      <c r="A97" s="44">
        <v>2153</v>
      </c>
      <c r="B97" s="40" t="s">
        <v>49</v>
      </c>
      <c r="C97" s="3">
        <v>40896</v>
      </c>
      <c r="D97" s="3"/>
      <c r="E97" s="3"/>
      <c r="F97" s="3">
        <f t="shared" si="1"/>
        <v>0</v>
      </c>
      <c r="G97" s="31"/>
      <c r="H97" s="37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</row>
    <row r="98" spans="1:19">
      <c r="A98" s="44">
        <v>2161</v>
      </c>
      <c r="B98" s="3" t="s">
        <v>62</v>
      </c>
      <c r="C98" s="3">
        <v>19790</v>
      </c>
      <c r="D98" s="3"/>
      <c r="E98" s="3"/>
      <c r="F98" s="3">
        <f t="shared" si="1"/>
        <v>0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</row>
    <row r="99" spans="1:19">
      <c r="A99" s="44">
        <v>2162</v>
      </c>
      <c r="B99" s="3" t="s">
        <v>63</v>
      </c>
      <c r="C99" s="3">
        <v>16504</v>
      </c>
      <c r="D99" s="3"/>
      <c r="E99" s="3"/>
      <c r="F99" s="3">
        <f t="shared" si="1"/>
        <v>0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</row>
    <row r="100" spans="1:19" ht="15.75" thickBot="1">
      <c r="A100" s="44">
        <v>2163</v>
      </c>
      <c r="B100" s="3" t="s">
        <v>64</v>
      </c>
      <c r="C100" s="3">
        <v>21261</v>
      </c>
      <c r="D100" s="3"/>
      <c r="E100" s="3"/>
      <c r="F100" s="3">
        <f t="shared" si="1"/>
        <v>0</v>
      </c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</row>
    <row r="101" spans="1:19" ht="15.75" thickBot="1">
      <c r="D101" s="46" t="s">
        <v>65</v>
      </c>
      <c r="E101" s="47">
        <f>SUM(E61:E100)</f>
        <v>0</v>
      </c>
      <c r="G101" s="48">
        <f>SUM(G61:G100)</f>
        <v>0</v>
      </c>
      <c r="H101" s="49">
        <f>SUM(H61:H100)</f>
        <v>0</v>
      </c>
    </row>
    <row r="102" spans="1:19" ht="15.75" thickBot="1">
      <c r="H102" s="47">
        <f>D54*H101</f>
        <v>0</v>
      </c>
    </row>
    <row r="104" spans="1:19">
      <c r="C104" s="86" t="s">
        <v>66</v>
      </c>
      <c r="D104" s="87"/>
    </row>
    <row r="106" spans="1:19">
      <c r="H106" s="45">
        <f>E101</f>
        <v>0</v>
      </c>
    </row>
    <row r="107" spans="1:19" ht="15.75" thickBot="1">
      <c r="H107" s="45">
        <f>SUM(G101,H102)</f>
        <v>0</v>
      </c>
    </row>
    <row r="108" spans="1:19" ht="15.75" thickBot="1">
      <c r="H108" s="47">
        <f>H106-H107</f>
        <v>0</v>
      </c>
      <c r="I108" t="s">
        <v>67</v>
      </c>
    </row>
  </sheetData>
  <sortState ref="A58:S97">
    <sortCondition ref="A58:A97"/>
  </sortState>
  <mergeCells count="6">
    <mergeCell ref="C104:D104"/>
    <mergeCell ref="A8:A9"/>
    <mergeCell ref="A59:A60"/>
    <mergeCell ref="G58:G60"/>
    <mergeCell ref="E58:E60"/>
    <mergeCell ref="F58:F60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workbookViewId="0">
      <selection activeCell="E8" sqref="E8:G55"/>
    </sheetView>
  </sheetViews>
  <sheetFormatPr defaultRowHeight="15"/>
  <cols>
    <col min="1" max="1" width="14.42578125" customWidth="1"/>
    <col min="4" max="4" width="8" customWidth="1"/>
    <col min="6" max="6" width="13.28515625" customWidth="1"/>
    <col min="7" max="7" width="11.85546875" customWidth="1"/>
    <col min="8" max="9" width="12.28515625" customWidth="1"/>
    <col min="10" max="10" width="15.140625" customWidth="1"/>
    <col min="11" max="11" width="14" customWidth="1"/>
    <col min="12" max="12" width="12.85546875" customWidth="1"/>
  </cols>
  <sheetData>
    <row r="1" spans="1:12" ht="31.5" thickTop="1" thickBot="1">
      <c r="A1" s="11" t="s">
        <v>0</v>
      </c>
      <c r="K1" s="8" t="s">
        <v>68</v>
      </c>
      <c r="L1" s="8" t="s">
        <v>2</v>
      </c>
    </row>
    <row r="2" spans="1:12" ht="24.75" thickTop="1" thickBot="1">
      <c r="A2" s="6" t="s">
        <v>1</v>
      </c>
      <c r="K2" s="7" t="s">
        <v>18</v>
      </c>
      <c r="L2" s="7">
        <f>Jan!L2</f>
        <v>2019</v>
      </c>
    </row>
    <row r="3" spans="1:12" ht="24.75" thickTop="1" thickBot="1">
      <c r="A3" s="6"/>
    </row>
    <row r="4" spans="1:12" ht="17.25" thickTop="1" thickBot="1">
      <c r="E4" s="9" t="s">
        <v>69</v>
      </c>
      <c r="F4" s="10">
        <f>F57</f>
        <v>0</v>
      </c>
      <c r="G4" s="10">
        <f t="shared" ref="G4:L4" si="0">G57</f>
        <v>0</v>
      </c>
      <c r="H4" s="10">
        <f t="shared" si="0"/>
        <v>112</v>
      </c>
      <c r="I4" s="10">
        <f t="shared" si="0"/>
        <v>132</v>
      </c>
      <c r="J4" s="10">
        <f t="shared" si="0"/>
        <v>444</v>
      </c>
      <c r="K4" s="10">
        <f t="shared" si="0"/>
        <v>576</v>
      </c>
      <c r="L4" s="10">
        <f t="shared" si="0"/>
        <v>0</v>
      </c>
    </row>
    <row r="5" spans="1:12" ht="16.5" thickTop="1" thickBot="1">
      <c r="A5" s="2"/>
      <c r="B5" s="2"/>
      <c r="C5" s="2"/>
      <c r="D5" s="2"/>
      <c r="E5" s="2"/>
      <c r="F5" s="95" t="s">
        <v>70</v>
      </c>
      <c r="G5" s="95"/>
      <c r="H5" s="95"/>
      <c r="I5" s="29"/>
      <c r="J5" s="1"/>
      <c r="K5" s="1"/>
      <c r="L5" s="2"/>
    </row>
    <row r="6" spans="1:12" ht="18.75" customHeight="1" thickTop="1" thickBot="1">
      <c r="A6" s="99" t="s">
        <v>9</v>
      </c>
      <c r="B6" s="99" t="s">
        <v>2</v>
      </c>
      <c r="C6" s="99" t="s">
        <v>71</v>
      </c>
      <c r="D6" s="99" t="s">
        <v>42</v>
      </c>
      <c r="E6" s="99" t="s">
        <v>72</v>
      </c>
      <c r="F6" s="21"/>
      <c r="G6" s="13" t="s">
        <v>73</v>
      </c>
      <c r="H6" s="22">
        <v>28</v>
      </c>
      <c r="I6" s="30"/>
      <c r="J6" s="12"/>
      <c r="K6" s="12" t="s">
        <v>74</v>
      </c>
      <c r="L6" s="50"/>
    </row>
    <row r="7" spans="1:12" ht="15.75" thickTop="1">
      <c r="A7" s="98"/>
      <c r="B7" s="98"/>
      <c r="C7" s="98"/>
      <c r="D7" s="98"/>
      <c r="E7" s="98"/>
      <c r="F7" s="61" t="s">
        <v>3</v>
      </c>
      <c r="G7" s="61" t="s">
        <v>4</v>
      </c>
      <c r="H7" s="61" t="s">
        <v>5</v>
      </c>
      <c r="I7" s="61" t="s">
        <v>7</v>
      </c>
      <c r="J7" s="62" t="s">
        <v>6</v>
      </c>
      <c r="K7" s="61" t="s">
        <v>7</v>
      </c>
      <c r="L7" s="61" t="s">
        <v>8</v>
      </c>
    </row>
    <row r="8" spans="1:12">
      <c r="A8" s="68">
        <v>181</v>
      </c>
      <c r="B8" s="69">
        <v>2018</v>
      </c>
      <c r="C8" s="68"/>
      <c r="D8" s="68"/>
      <c r="E8" s="68"/>
      <c r="F8" s="75"/>
      <c r="G8" s="68"/>
      <c r="H8" s="17">
        <f t="shared" ref="H8:H9" si="1">G8*H4</f>
        <v>0</v>
      </c>
      <c r="I8" s="17">
        <f t="shared" ref="I8:I9" si="2">SUM(F8,H8)</f>
        <v>0</v>
      </c>
      <c r="J8" s="17"/>
      <c r="K8" s="17">
        <f t="shared" ref="K8:K9" si="3">SUM(I8,J8)</f>
        <v>0</v>
      </c>
      <c r="L8" s="68"/>
    </row>
    <row r="9" spans="1:12">
      <c r="A9" s="68">
        <v>182</v>
      </c>
      <c r="B9" s="69">
        <v>2018</v>
      </c>
      <c r="C9" s="68"/>
      <c r="D9" s="68"/>
      <c r="E9" s="68"/>
      <c r="F9" s="75"/>
      <c r="G9" s="68"/>
      <c r="H9" s="17">
        <f t="shared" si="1"/>
        <v>0</v>
      </c>
      <c r="I9" s="17">
        <f t="shared" si="2"/>
        <v>0</v>
      </c>
      <c r="J9" s="17"/>
      <c r="K9" s="17">
        <f t="shared" si="3"/>
        <v>0</v>
      </c>
      <c r="L9" s="68"/>
    </row>
    <row r="10" spans="1:12" ht="15" customHeight="1">
      <c r="A10" s="14">
        <v>2171</v>
      </c>
      <c r="B10" s="3">
        <v>2017</v>
      </c>
      <c r="C10" s="14"/>
      <c r="D10" s="14"/>
      <c r="E10" s="15"/>
      <c r="F10" s="16"/>
      <c r="G10" s="14"/>
      <c r="H10" s="17">
        <f>G10*H6</f>
        <v>0</v>
      </c>
      <c r="I10" s="17">
        <f t="shared" ref="I10:I56" si="4">SUM(F10,H10)</f>
        <v>0</v>
      </c>
      <c r="J10" s="17"/>
      <c r="K10" s="17">
        <f t="shared" ref="K10:K56" si="5">SUM(I10,J10)</f>
        <v>0</v>
      </c>
      <c r="L10" s="43"/>
    </row>
    <row r="11" spans="1:12" ht="15" customHeight="1">
      <c r="A11" s="14">
        <v>2172</v>
      </c>
      <c r="B11" s="3">
        <v>2017</v>
      </c>
      <c r="C11" s="14"/>
      <c r="D11" s="14"/>
      <c r="E11" s="15"/>
      <c r="F11" s="16"/>
      <c r="G11" s="14"/>
      <c r="H11" s="17">
        <f>G11*H6</f>
        <v>0</v>
      </c>
      <c r="I11" s="20">
        <f t="shared" si="4"/>
        <v>0</v>
      </c>
      <c r="J11" s="17"/>
      <c r="K11" s="20">
        <f t="shared" si="5"/>
        <v>0</v>
      </c>
      <c r="L11" s="43"/>
    </row>
    <row r="12" spans="1:12" ht="15" customHeight="1">
      <c r="A12" s="14">
        <v>2173</v>
      </c>
      <c r="B12" s="3">
        <v>2017</v>
      </c>
      <c r="C12" s="14"/>
      <c r="D12" s="14"/>
      <c r="E12" s="15"/>
      <c r="F12" s="16"/>
      <c r="G12" s="14"/>
      <c r="H12" s="17">
        <f>G12*H6</f>
        <v>0</v>
      </c>
      <c r="I12" s="20">
        <f t="shared" si="4"/>
        <v>0</v>
      </c>
      <c r="J12" s="17"/>
      <c r="K12" s="20">
        <f t="shared" si="5"/>
        <v>0</v>
      </c>
      <c r="L12" s="43"/>
    </row>
    <row r="13" spans="1:12" ht="15" customHeight="1">
      <c r="A13" s="14">
        <v>2008</v>
      </c>
      <c r="B13" s="3">
        <v>2000</v>
      </c>
      <c r="C13" s="14">
        <v>27</v>
      </c>
      <c r="D13" s="14"/>
      <c r="E13" s="15"/>
      <c r="F13" s="16"/>
      <c r="G13" s="14"/>
      <c r="H13" s="17">
        <f>G13*H6</f>
        <v>0</v>
      </c>
      <c r="I13" s="20">
        <f t="shared" si="4"/>
        <v>0</v>
      </c>
      <c r="J13" s="17"/>
      <c r="K13" s="20">
        <f t="shared" si="5"/>
        <v>0</v>
      </c>
      <c r="L13" s="43"/>
    </row>
    <row r="14" spans="1:12" ht="15" customHeight="1">
      <c r="A14" s="14">
        <v>2016</v>
      </c>
      <c r="B14" s="3">
        <v>2001</v>
      </c>
      <c r="C14" s="14"/>
      <c r="D14" s="14" t="s">
        <v>75</v>
      </c>
      <c r="E14" s="15"/>
      <c r="F14" s="16"/>
      <c r="G14" s="14"/>
      <c r="H14" s="17">
        <f>G14*H6</f>
        <v>0</v>
      </c>
      <c r="I14" s="20">
        <f t="shared" si="4"/>
        <v>0</v>
      </c>
      <c r="J14" s="17"/>
      <c r="K14" s="20">
        <f t="shared" si="5"/>
        <v>0</v>
      </c>
      <c r="L14" s="43"/>
    </row>
    <row r="15" spans="1:12" ht="15" customHeight="1">
      <c r="A15" s="14">
        <v>2017</v>
      </c>
      <c r="B15" s="3">
        <v>2001</v>
      </c>
      <c r="C15" s="14"/>
      <c r="D15" s="14" t="s">
        <v>75</v>
      </c>
      <c r="E15" s="15"/>
      <c r="F15" s="16"/>
      <c r="G15" s="14"/>
      <c r="H15" s="17">
        <f>G15*H6</f>
        <v>0</v>
      </c>
      <c r="I15" s="20">
        <f t="shared" si="4"/>
        <v>0</v>
      </c>
      <c r="J15" s="17"/>
      <c r="K15" s="20">
        <f t="shared" si="5"/>
        <v>0</v>
      </c>
      <c r="L15" s="43"/>
    </row>
    <row r="16" spans="1:12" ht="15" customHeight="1">
      <c r="A16" s="14">
        <v>2019</v>
      </c>
      <c r="B16" s="3">
        <v>2001</v>
      </c>
      <c r="C16" s="14"/>
      <c r="D16" s="14" t="s">
        <v>75</v>
      </c>
      <c r="E16" s="15"/>
      <c r="F16" s="16"/>
      <c r="G16" s="14"/>
      <c r="H16" s="17">
        <f>G16*H6</f>
        <v>0</v>
      </c>
      <c r="I16" s="20">
        <f t="shared" si="4"/>
        <v>0</v>
      </c>
      <c r="J16" s="17"/>
      <c r="K16" s="20">
        <f t="shared" si="5"/>
        <v>0</v>
      </c>
      <c r="L16" s="43"/>
    </row>
    <row r="17" spans="1:12" ht="15" customHeight="1">
      <c r="A17" s="14">
        <v>2023</v>
      </c>
      <c r="B17" s="3">
        <v>2002</v>
      </c>
      <c r="C17" s="14"/>
      <c r="D17" s="14" t="s">
        <v>75</v>
      </c>
      <c r="E17" s="15"/>
      <c r="F17" s="16"/>
      <c r="G17" s="14"/>
      <c r="H17" s="17">
        <f>G17*H6</f>
        <v>0</v>
      </c>
      <c r="I17" s="20">
        <f t="shared" si="4"/>
        <v>0</v>
      </c>
      <c r="J17" s="17"/>
      <c r="K17" s="20">
        <f t="shared" si="5"/>
        <v>0</v>
      </c>
      <c r="L17" s="43"/>
    </row>
    <row r="18" spans="1:12" ht="15" customHeight="1">
      <c r="A18" s="14">
        <v>2024</v>
      </c>
      <c r="B18" s="3">
        <v>2002</v>
      </c>
      <c r="C18" s="14"/>
      <c r="D18" s="14" t="s">
        <v>75</v>
      </c>
      <c r="E18" s="15"/>
      <c r="F18" s="16"/>
      <c r="G18" s="14"/>
      <c r="H18" s="17">
        <f>G18*H6</f>
        <v>0</v>
      </c>
      <c r="I18" s="20">
        <f t="shared" si="4"/>
        <v>0</v>
      </c>
      <c r="J18" s="17"/>
      <c r="K18" s="20">
        <f t="shared" si="5"/>
        <v>0</v>
      </c>
      <c r="L18" s="43"/>
    </row>
    <row r="19" spans="1:12" ht="15" customHeight="1">
      <c r="A19" s="14">
        <v>2041</v>
      </c>
      <c r="B19" s="3">
        <v>2004</v>
      </c>
      <c r="C19" s="14"/>
      <c r="D19" s="14" t="s">
        <v>76</v>
      </c>
      <c r="E19" s="15"/>
      <c r="F19" s="16"/>
      <c r="G19" s="14"/>
      <c r="H19" s="17">
        <f>G19*H6</f>
        <v>0</v>
      </c>
      <c r="I19" s="20">
        <f t="shared" si="4"/>
        <v>0</v>
      </c>
      <c r="J19" s="17"/>
      <c r="K19" s="20">
        <f t="shared" si="5"/>
        <v>0</v>
      </c>
      <c r="L19" s="43"/>
    </row>
    <row r="20" spans="1:12" ht="15" customHeight="1">
      <c r="A20" s="14">
        <v>2042</v>
      </c>
      <c r="B20" s="3">
        <v>2004</v>
      </c>
      <c r="C20" s="14">
        <v>26</v>
      </c>
      <c r="D20" s="14"/>
      <c r="E20" s="18"/>
      <c r="F20" s="16"/>
      <c r="G20" s="14"/>
      <c r="H20" s="17">
        <f>G20*H6</f>
        <v>0</v>
      </c>
      <c r="I20" s="20">
        <f t="shared" si="4"/>
        <v>0</v>
      </c>
      <c r="J20" s="17"/>
      <c r="K20" s="20">
        <f t="shared" si="5"/>
        <v>0</v>
      </c>
      <c r="L20" s="43"/>
    </row>
    <row r="21" spans="1:12" ht="15" customHeight="1">
      <c r="A21" s="14">
        <v>2043</v>
      </c>
      <c r="B21" s="3">
        <v>2004</v>
      </c>
      <c r="C21" s="14" t="s">
        <v>77</v>
      </c>
      <c r="D21" s="14"/>
      <c r="E21" s="15"/>
      <c r="F21" s="16"/>
      <c r="G21" s="14"/>
      <c r="H21" s="17">
        <f>G21*H6</f>
        <v>0</v>
      </c>
      <c r="I21" s="20">
        <f t="shared" si="4"/>
        <v>0</v>
      </c>
      <c r="J21" s="17"/>
      <c r="K21" s="20">
        <f t="shared" si="5"/>
        <v>0</v>
      </c>
      <c r="L21" s="43"/>
    </row>
    <row r="22" spans="1:12" ht="15" customHeight="1">
      <c r="A22" s="14">
        <v>2061</v>
      </c>
      <c r="B22" s="3">
        <v>2007</v>
      </c>
      <c r="C22" s="14">
        <v>5</v>
      </c>
      <c r="D22" s="14"/>
      <c r="E22" s="15"/>
      <c r="F22" s="16"/>
      <c r="G22" s="14"/>
      <c r="H22" s="17">
        <f>G22*H6</f>
        <v>0</v>
      </c>
      <c r="I22" s="20">
        <f t="shared" ref="I22" si="6">SUM(F22,H22)</f>
        <v>0</v>
      </c>
      <c r="J22" s="17"/>
      <c r="K22" s="20">
        <f t="shared" ref="K22" si="7">SUM(I22,J22)</f>
        <v>0</v>
      </c>
      <c r="L22" s="43"/>
    </row>
    <row r="23" spans="1:12" ht="15" customHeight="1">
      <c r="A23" s="14">
        <v>2062</v>
      </c>
      <c r="B23" s="3">
        <v>2007</v>
      </c>
      <c r="C23" s="14">
        <v>18</v>
      </c>
      <c r="D23" s="14"/>
      <c r="E23" s="15"/>
      <c r="F23" s="16"/>
      <c r="G23" s="14"/>
      <c r="H23" s="17">
        <f>G23*H6</f>
        <v>0</v>
      </c>
      <c r="I23" s="20">
        <f t="shared" si="4"/>
        <v>0</v>
      </c>
      <c r="J23" s="17"/>
      <c r="K23" s="20">
        <f t="shared" si="5"/>
        <v>0</v>
      </c>
      <c r="L23" s="43"/>
    </row>
    <row r="24" spans="1:12" ht="15" customHeight="1">
      <c r="A24" s="14">
        <v>2063</v>
      </c>
      <c r="B24" s="3">
        <v>2007</v>
      </c>
      <c r="C24" s="14">
        <v>9</v>
      </c>
      <c r="D24" s="14"/>
      <c r="E24" s="15"/>
      <c r="F24" s="16"/>
      <c r="G24" s="14"/>
      <c r="H24" s="17">
        <f>G24*H6</f>
        <v>0</v>
      </c>
      <c r="I24" s="20">
        <f t="shared" si="4"/>
        <v>0</v>
      </c>
      <c r="J24" s="17"/>
      <c r="K24" s="20">
        <f t="shared" si="5"/>
        <v>0</v>
      </c>
      <c r="L24" s="43"/>
    </row>
    <row r="25" spans="1:12" ht="15" customHeight="1">
      <c r="A25" s="14">
        <v>2090</v>
      </c>
      <c r="B25" s="3">
        <v>2009</v>
      </c>
      <c r="C25" s="14"/>
      <c r="D25" s="14" t="s">
        <v>78</v>
      </c>
      <c r="E25" s="18"/>
      <c r="F25" s="16"/>
      <c r="G25" s="14"/>
      <c r="H25" s="17">
        <f>G25*H6</f>
        <v>0</v>
      </c>
      <c r="I25" s="20">
        <f t="shared" si="4"/>
        <v>0</v>
      </c>
      <c r="J25" s="17"/>
      <c r="K25" s="20">
        <f t="shared" si="5"/>
        <v>0</v>
      </c>
      <c r="L25" s="43"/>
    </row>
    <row r="26" spans="1:12" ht="15" customHeight="1">
      <c r="A26" s="14">
        <v>2091</v>
      </c>
      <c r="B26" s="3">
        <v>2009</v>
      </c>
      <c r="C26" s="14">
        <v>21</v>
      </c>
      <c r="D26" s="14"/>
      <c r="E26" s="18"/>
      <c r="F26" s="16"/>
      <c r="G26" s="14"/>
      <c r="H26" s="17">
        <f>G26*H6</f>
        <v>0</v>
      </c>
      <c r="I26" s="20">
        <f t="shared" si="4"/>
        <v>0</v>
      </c>
      <c r="J26" s="17"/>
      <c r="K26" s="20">
        <f t="shared" si="5"/>
        <v>0</v>
      </c>
      <c r="L26" s="43"/>
    </row>
    <row r="27" spans="1:12" ht="15" customHeight="1">
      <c r="A27" s="14">
        <v>2092</v>
      </c>
      <c r="B27" s="3">
        <v>2009</v>
      </c>
      <c r="C27" s="14">
        <v>14</v>
      </c>
      <c r="D27" s="14"/>
      <c r="E27" s="15"/>
      <c r="F27" s="16"/>
      <c r="G27" s="14"/>
      <c r="H27" s="17">
        <f>G27*H6</f>
        <v>0</v>
      </c>
      <c r="I27" s="20">
        <f t="shared" si="4"/>
        <v>0</v>
      </c>
      <c r="J27" s="17"/>
      <c r="K27" s="20">
        <f t="shared" si="5"/>
        <v>0</v>
      </c>
      <c r="L27" s="43"/>
    </row>
    <row r="28" spans="1:12" ht="15" customHeight="1">
      <c r="A28" s="14">
        <v>2101</v>
      </c>
      <c r="B28" s="3">
        <v>2010</v>
      </c>
      <c r="C28" s="14">
        <v>25</v>
      </c>
      <c r="D28" s="14" t="s">
        <v>79</v>
      </c>
      <c r="E28" s="15"/>
      <c r="F28" s="16"/>
      <c r="G28" s="14"/>
      <c r="H28" s="17">
        <f>G28*H6</f>
        <v>0</v>
      </c>
      <c r="I28" s="20">
        <f t="shared" si="4"/>
        <v>0</v>
      </c>
      <c r="J28" s="17"/>
      <c r="K28" s="20">
        <f t="shared" si="5"/>
        <v>0</v>
      </c>
      <c r="L28" s="43"/>
    </row>
    <row r="29" spans="1:12" ht="15" customHeight="1">
      <c r="A29" s="14">
        <v>2102</v>
      </c>
      <c r="B29" s="3">
        <v>2010</v>
      </c>
      <c r="C29" s="14">
        <v>20</v>
      </c>
      <c r="D29" s="14"/>
      <c r="E29" s="15"/>
      <c r="F29" s="16"/>
      <c r="G29" s="14"/>
      <c r="H29" s="17">
        <f>G29*H6</f>
        <v>0</v>
      </c>
      <c r="I29" s="20">
        <f t="shared" si="4"/>
        <v>0</v>
      </c>
      <c r="J29" s="17"/>
      <c r="K29" s="20">
        <f t="shared" si="5"/>
        <v>0</v>
      </c>
      <c r="L29" s="43"/>
    </row>
    <row r="30" spans="1:12" ht="15" customHeight="1">
      <c r="A30" s="14">
        <v>2103</v>
      </c>
      <c r="B30" s="3">
        <v>2010</v>
      </c>
      <c r="C30" s="14">
        <v>2</v>
      </c>
      <c r="D30" s="14"/>
      <c r="E30" s="18"/>
      <c r="F30" s="16"/>
      <c r="G30" s="14"/>
      <c r="H30" s="17">
        <f>G30*H6</f>
        <v>0</v>
      </c>
      <c r="I30" s="20">
        <f t="shared" si="4"/>
        <v>0</v>
      </c>
      <c r="J30" s="17"/>
      <c r="K30" s="20">
        <f t="shared" si="5"/>
        <v>0</v>
      </c>
      <c r="L30" s="43"/>
    </row>
    <row r="31" spans="1:12" ht="15" customHeight="1">
      <c r="A31" s="14">
        <v>2111</v>
      </c>
      <c r="B31" s="3">
        <v>2011</v>
      </c>
      <c r="C31" s="14">
        <v>7</v>
      </c>
      <c r="D31" s="14"/>
      <c r="E31" s="18"/>
      <c r="F31" s="16"/>
      <c r="G31" s="14"/>
      <c r="H31" s="17">
        <f>G31*H6</f>
        <v>0</v>
      </c>
      <c r="I31" s="20">
        <f t="shared" si="4"/>
        <v>0</v>
      </c>
      <c r="J31" s="17"/>
      <c r="K31" s="20">
        <f t="shared" si="5"/>
        <v>0</v>
      </c>
      <c r="L31" s="43"/>
    </row>
    <row r="32" spans="1:12" ht="15" customHeight="1">
      <c r="A32" s="14">
        <v>2112</v>
      </c>
      <c r="B32" s="3">
        <v>2011</v>
      </c>
      <c r="C32" s="14">
        <v>8</v>
      </c>
      <c r="D32" s="14"/>
      <c r="E32" s="18"/>
      <c r="F32" s="16"/>
      <c r="G32" s="14"/>
      <c r="H32" s="17">
        <f>G32*H6</f>
        <v>0</v>
      </c>
      <c r="I32" s="20">
        <f t="shared" si="4"/>
        <v>0</v>
      </c>
      <c r="J32" s="17"/>
      <c r="K32" s="20">
        <f t="shared" si="5"/>
        <v>0</v>
      </c>
      <c r="L32" s="43"/>
    </row>
    <row r="33" spans="1:12" ht="15" customHeight="1">
      <c r="A33" s="14">
        <v>2113</v>
      </c>
      <c r="B33" s="3">
        <v>2011</v>
      </c>
      <c r="C33" s="14">
        <v>11</v>
      </c>
      <c r="D33" s="14"/>
      <c r="E33" s="18"/>
      <c r="F33" s="16"/>
      <c r="G33" s="14"/>
      <c r="H33" s="17">
        <f>G33*H6</f>
        <v>0</v>
      </c>
      <c r="I33" s="20">
        <f t="shared" si="4"/>
        <v>0</v>
      </c>
      <c r="J33" s="17"/>
      <c r="K33" s="20">
        <f t="shared" si="5"/>
        <v>0</v>
      </c>
      <c r="L33" s="43"/>
    </row>
    <row r="34" spans="1:12" ht="15" customHeight="1">
      <c r="A34" s="14">
        <v>1301</v>
      </c>
      <c r="B34" s="3">
        <v>2013</v>
      </c>
      <c r="C34" s="14">
        <v>1</v>
      </c>
      <c r="D34" s="14"/>
      <c r="E34" s="18"/>
      <c r="F34" s="16"/>
      <c r="G34" s="14"/>
      <c r="H34" s="17">
        <f>G34*H6</f>
        <v>0</v>
      </c>
      <c r="I34" s="20">
        <f t="shared" si="4"/>
        <v>0</v>
      </c>
      <c r="J34" s="17"/>
      <c r="K34" s="20">
        <f t="shared" si="5"/>
        <v>0</v>
      </c>
      <c r="L34" s="43"/>
    </row>
    <row r="35" spans="1:12" ht="15" customHeight="1">
      <c r="A35" s="14">
        <v>1302</v>
      </c>
      <c r="B35" s="3">
        <v>2013</v>
      </c>
      <c r="C35" s="14">
        <v>6</v>
      </c>
      <c r="D35" s="14"/>
      <c r="E35" s="18"/>
      <c r="F35" s="16"/>
      <c r="G35" s="14"/>
      <c r="H35" s="17">
        <f>G35*H6</f>
        <v>0</v>
      </c>
      <c r="I35" s="20">
        <f t="shared" si="4"/>
        <v>0</v>
      </c>
      <c r="J35" s="17"/>
      <c r="K35" s="20">
        <f t="shared" si="5"/>
        <v>0</v>
      </c>
      <c r="L35" s="43"/>
    </row>
    <row r="36" spans="1:12" ht="15" customHeight="1">
      <c r="A36" s="14">
        <v>1401</v>
      </c>
      <c r="B36" s="3">
        <v>2014</v>
      </c>
      <c r="C36" s="14">
        <v>12</v>
      </c>
      <c r="D36" s="14"/>
      <c r="E36" s="15"/>
      <c r="F36" s="16"/>
      <c r="G36" s="14"/>
      <c r="H36" s="17">
        <f>G36*H6</f>
        <v>0</v>
      </c>
      <c r="I36" s="20">
        <f t="shared" si="4"/>
        <v>0</v>
      </c>
      <c r="J36" s="17"/>
      <c r="K36" s="20">
        <f t="shared" si="5"/>
        <v>0</v>
      </c>
      <c r="L36" s="43"/>
    </row>
    <row r="37" spans="1:12" ht="15" customHeight="1">
      <c r="A37" s="14">
        <v>1402</v>
      </c>
      <c r="B37" s="3">
        <v>2014</v>
      </c>
      <c r="C37" s="14">
        <v>15</v>
      </c>
      <c r="D37" s="14"/>
      <c r="E37" s="15"/>
      <c r="F37" s="16"/>
      <c r="G37" s="14"/>
      <c r="H37" s="17">
        <f>G37*H6</f>
        <v>0</v>
      </c>
      <c r="I37" s="20">
        <f t="shared" si="4"/>
        <v>0</v>
      </c>
      <c r="J37" s="17"/>
      <c r="K37" s="20">
        <f t="shared" si="5"/>
        <v>0</v>
      </c>
      <c r="L37" s="43"/>
    </row>
    <row r="38" spans="1:12" ht="15" customHeight="1">
      <c r="A38" s="14">
        <v>1403</v>
      </c>
      <c r="B38" s="3">
        <v>2014</v>
      </c>
      <c r="C38" s="14">
        <v>10</v>
      </c>
      <c r="D38" s="14"/>
      <c r="E38" s="15"/>
      <c r="F38" s="16"/>
      <c r="G38" s="14"/>
      <c r="H38" s="17">
        <f>G38*H6</f>
        <v>0</v>
      </c>
      <c r="I38" s="20">
        <f t="shared" si="4"/>
        <v>0</v>
      </c>
      <c r="J38" s="17"/>
      <c r="K38" s="20">
        <f t="shared" si="5"/>
        <v>0</v>
      </c>
      <c r="L38" s="43"/>
    </row>
    <row r="39" spans="1:12" ht="15" customHeight="1">
      <c r="A39" s="14">
        <v>1404</v>
      </c>
      <c r="B39" s="3">
        <v>2014</v>
      </c>
      <c r="C39" s="14">
        <v>3</v>
      </c>
      <c r="D39" s="14"/>
      <c r="E39" s="15"/>
      <c r="F39" s="16"/>
      <c r="G39" s="14"/>
      <c r="H39" s="17">
        <f>G39*H6</f>
        <v>0</v>
      </c>
      <c r="I39" s="20">
        <f t="shared" si="4"/>
        <v>0</v>
      </c>
      <c r="J39" s="17"/>
      <c r="K39" s="20">
        <f t="shared" si="5"/>
        <v>0</v>
      </c>
      <c r="L39" s="43"/>
    </row>
    <row r="40" spans="1:12" ht="15" customHeight="1">
      <c r="A40" s="14">
        <v>1405</v>
      </c>
      <c r="B40" s="3">
        <v>2014</v>
      </c>
      <c r="C40" s="14">
        <v>16</v>
      </c>
      <c r="D40" s="14"/>
      <c r="E40" s="15"/>
      <c r="F40" s="16"/>
      <c r="G40" s="14"/>
      <c r="H40" s="17">
        <f>G40*H6</f>
        <v>0</v>
      </c>
      <c r="I40" s="20">
        <f t="shared" ref="I40" si="8">SUM(F40,H40)</f>
        <v>0</v>
      </c>
      <c r="J40" s="17"/>
      <c r="K40" s="20">
        <f t="shared" ref="K40" si="9">SUM(I40,J40)</f>
        <v>0</v>
      </c>
      <c r="L40" s="43"/>
    </row>
    <row r="41" spans="1:12" ht="15" customHeight="1">
      <c r="A41" s="14">
        <v>2141</v>
      </c>
      <c r="B41" s="3">
        <v>2015</v>
      </c>
      <c r="C41" s="14">
        <v>20</v>
      </c>
      <c r="D41" s="14"/>
      <c r="E41" s="15"/>
      <c r="F41" s="16"/>
      <c r="G41" s="14"/>
      <c r="H41" s="17">
        <f>G41*H6</f>
        <v>0</v>
      </c>
      <c r="I41" s="20">
        <f t="shared" si="4"/>
        <v>0</v>
      </c>
      <c r="J41" s="17"/>
      <c r="K41" s="20">
        <f t="shared" si="5"/>
        <v>0</v>
      </c>
      <c r="L41" s="43"/>
    </row>
    <row r="42" spans="1:12" ht="15" customHeight="1">
      <c r="A42" s="14">
        <v>2142</v>
      </c>
      <c r="B42" s="3">
        <v>2015</v>
      </c>
      <c r="C42" s="14">
        <v>4</v>
      </c>
      <c r="D42" s="14"/>
      <c r="E42" s="15"/>
      <c r="F42" s="16"/>
      <c r="G42" s="14"/>
      <c r="H42" s="17">
        <f>G42*H6</f>
        <v>0</v>
      </c>
      <c r="I42" s="20">
        <f t="shared" si="4"/>
        <v>0</v>
      </c>
      <c r="J42" s="17"/>
      <c r="K42" s="20">
        <f t="shared" si="5"/>
        <v>0</v>
      </c>
      <c r="L42" s="43"/>
    </row>
    <row r="43" spans="1:12" ht="15" customHeight="1">
      <c r="A43" s="14">
        <v>2143</v>
      </c>
      <c r="B43" s="3">
        <v>2015</v>
      </c>
      <c r="C43" s="14">
        <v>17</v>
      </c>
      <c r="D43" s="14"/>
      <c r="E43" s="15"/>
      <c r="F43" s="16"/>
      <c r="G43" s="14"/>
      <c r="H43" s="17">
        <f>G43*H6</f>
        <v>0</v>
      </c>
      <c r="I43" s="20">
        <f t="shared" si="4"/>
        <v>0</v>
      </c>
      <c r="J43" s="17"/>
      <c r="K43" s="20">
        <f t="shared" si="5"/>
        <v>0</v>
      </c>
      <c r="L43" s="43"/>
    </row>
    <row r="44" spans="1:12" ht="15" customHeight="1">
      <c r="A44" s="14">
        <v>2151</v>
      </c>
      <c r="B44" s="3">
        <v>2016</v>
      </c>
      <c r="C44" s="14">
        <v>22</v>
      </c>
      <c r="D44" s="14"/>
      <c r="E44" s="15"/>
      <c r="F44" s="16"/>
      <c r="G44" s="14"/>
      <c r="H44" s="17">
        <f>G44*H6</f>
        <v>0</v>
      </c>
      <c r="I44" s="20">
        <f t="shared" si="4"/>
        <v>0</v>
      </c>
      <c r="J44" s="17"/>
      <c r="K44" s="20">
        <f t="shared" si="5"/>
        <v>0</v>
      </c>
      <c r="L44" s="43"/>
    </row>
    <row r="45" spans="1:12" ht="15" customHeight="1">
      <c r="A45" s="14">
        <v>2152</v>
      </c>
      <c r="B45" s="3">
        <v>2016</v>
      </c>
      <c r="C45" s="14">
        <v>23</v>
      </c>
      <c r="D45" s="14"/>
      <c r="E45" s="15"/>
      <c r="F45" s="16"/>
      <c r="G45" s="14"/>
      <c r="H45" s="17">
        <f>G45*H6</f>
        <v>0</v>
      </c>
      <c r="I45" s="20">
        <f t="shared" si="4"/>
        <v>0</v>
      </c>
      <c r="J45" s="17"/>
      <c r="K45" s="20">
        <f t="shared" si="5"/>
        <v>0</v>
      </c>
      <c r="L45" s="43"/>
    </row>
    <row r="46" spans="1:12" ht="15" customHeight="1">
      <c r="A46" s="14">
        <v>2153</v>
      </c>
      <c r="B46" s="3">
        <v>2016</v>
      </c>
      <c r="C46" s="14">
        <v>24</v>
      </c>
      <c r="D46" s="14" t="s">
        <v>79</v>
      </c>
      <c r="E46" s="15"/>
      <c r="F46" s="16"/>
      <c r="G46" s="14"/>
      <c r="H46" s="17">
        <f>G46*H6</f>
        <v>0</v>
      </c>
      <c r="I46" s="20">
        <f t="shared" si="4"/>
        <v>0</v>
      </c>
      <c r="J46" s="17"/>
      <c r="K46" s="20">
        <f t="shared" si="5"/>
        <v>0</v>
      </c>
      <c r="L46" s="43"/>
    </row>
    <row r="47" spans="1:12" ht="15" customHeight="1">
      <c r="A47" s="14">
        <v>2161</v>
      </c>
      <c r="B47" s="3">
        <v>2017</v>
      </c>
      <c r="C47" s="14">
        <v>13</v>
      </c>
      <c r="D47" s="14"/>
      <c r="E47" s="15"/>
      <c r="F47" s="16"/>
      <c r="G47" s="14"/>
      <c r="H47" s="17">
        <f>G47*H6</f>
        <v>0</v>
      </c>
      <c r="I47" s="20">
        <f t="shared" si="4"/>
        <v>0</v>
      </c>
      <c r="J47" s="17"/>
      <c r="K47" s="20">
        <f t="shared" si="5"/>
        <v>0</v>
      </c>
      <c r="L47" s="43"/>
    </row>
    <row r="48" spans="1:12" ht="15" customHeight="1">
      <c r="A48" s="14">
        <v>2162</v>
      </c>
      <c r="B48" s="3">
        <v>2017</v>
      </c>
      <c r="C48" s="14">
        <v>19</v>
      </c>
      <c r="D48" s="14"/>
      <c r="E48" s="15"/>
      <c r="F48" s="16"/>
      <c r="G48" s="14"/>
      <c r="H48" s="17">
        <v>112</v>
      </c>
      <c r="I48" s="20">
        <v>132</v>
      </c>
      <c r="J48" s="17"/>
      <c r="K48" s="20">
        <v>132</v>
      </c>
      <c r="L48" s="43"/>
    </row>
    <row r="49" spans="1:12" ht="15" customHeight="1">
      <c r="A49" s="14">
        <v>2163</v>
      </c>
      <c r="B49" s="3">
        <v>2017</v>
      </c>
      <c r="C49" s="14">
        <v>28</v>
      </c>
      <c r="D49" s="14"/>
      <c r="E49" s="15"/>
      <c r="F49" s="16"/>
      <c r="G49" s="14"/>
      <c r="H49" s="17">
        <f>G49*H6</f>
        <v>0</v>
      </c>
      <c r="I49" s="20">
        <f t="shared" si="4"/>
        <v>0</v>
      </c>
      <c r="J49" s="17"/>
      <c r="K49" s="20">
        <f t="shared" si="5"/>
        <v>0</v>
      </c>
      <c r="L49" s="43"/>
    </row>
    <row r="50" spans="1:12" ht="15" customHeight="1">
      <c r="A50" s="14" t="s">
        <v>85</v>
      </c>
      <c r="B50" s="3">
        <v>2018</v>
      </c>
      <c r="C50" s="14"/>
      <c r="D50" s="14"/>
      <c r="E50" s="15"/>
      <c r="F50" s="16"/>
      <c r="G50" s="14"/>
      <c r="H50" s="17">
        <f>G50*H6</f>
        <v>0</v>
      </c>
      <c r="I50" s="20">
        <f t="shared" si="4"/>
        <v>0</v>
      </c>
      <c r="J50" s="17"/>
      <c r="K50" s="20">
        <f t="shared" si="5"/>
        <v>0</v>
      </c>
      <c r="L50" s="43"/>
    </row>
    <row r="51" spans="1:12" ht="15" customHeight="1">
      <c r="A51" s="14" t="s">
        <v>86</v>
      </c>
      <c r="B51" s="3">
        <v>2018</v>
      </c>
      <c r="C51" s="14"/>
      <c r="D51" s="14"/>
      <c r="E51" s="15"/>
      <c r="F51" s="16"/>
      <c r="G51" s="14"/>
      <c r="H51" s="17">
        <f>G51*H6</f>
        <v>0</v>
      </c>
      <c r="I51" s="20">
        <f t="shared" si="4"/>
        <v>0</v>
      </c>
      <c r="J51" s="17"/>
      <c r="K51" s="20">
        <f t="shared" si="5"/>
        <v>0</v>
      </c>
      <c r="L51" s="43"/>
    </row>
    <row r="52" spans="1:12" ht="15" customHeight="1">
      <c r="A52" s="14" t="s">
        <v>88</v>
      </c>
      <c r="B52" s="3">
        <v>2017</v>
      </c>
      <c r="C52" s="14"/>
      <c r="D52" s="14"/>
      <c r="E52" s="15"/>
      <c r="F52" s="16"/>
      <c r="G52" s="14"/>
      <c r="H52" s="17">
        <f>G52*H6</f>
        <v>0</v>
      </c>
      <c r="I52" s="20">
        <f t="shared" si="4"/>
        <v>0</v>
      </c>
      <c r="J52" s="17"/>
      <c r="K52" s="20">
        <f t="shared" si="5"/>
        <v>0</v>
      </c>
      <c r="L52" s="43"/>
    </row>
    <row r="53" spans="1:12" ht="15" customHeight="1">
      <c r="A53" s="14" t="s">
        <v>87</v>
      </c>
      <c r="B53" s="3">
        <v>2018</v>
      </c>
      <c r="C53" s="14"/>
      <c r="D53" s="14"/>
      <c r="E53" s="15"/>
      <c r="F53" s="16"/>
      <c r="G53" s="14"/>
      <c r="H53" s="17">
        <f>G53*H6</f>
        <v>0</v>
      </c>
      <c r="I53" s="20">
        <f t="shared" si="4"/>
        <v>0</v>
      </c>
      <c r="J53" s="17"/>
      <c r="K53" s="20">
        <f t="shared" si="5"/>
        <v>0</v>
      </c>
      <c r="L53" s="43"/>
    </row>
    <row r="54" spans="1:12" ht="15" customHeight="1">
      <c r="A54" s="14" t="s">
        <v>22</v>
      </c>
      <c r="B54" s="3">
        <v>1997</v>
      </c>
      <c r="C54" s="14"/>
      <c r="D54" s="14"/>
      <c r="E54" s="15"/>
      <c r="F54" s="16"/>
      <c r="G54" s="14"/>
      <c r="H54" s="17">
        <f>G54*H6</f>
        <v>0</v>
      </c>
      <c r="I54" s="20">
        <f t="shared" si="4"/>
        <v>0</v>
      </c>
      <c r="J54" s="17"/>
      <c r="K54" s="20">
        <f t="shared" si="5"/>
        <v>0</v>
      </c>
      <c r="L54" s="43"/>
    </row>
    <row r="55" spans="1:12" ht="15" customHeight="1">
      <c r="A55" s="14" t="s">
        <v>23</v>
      </c>
      <c r="B55" s="3">
        <v>2005</v>
      </c>
      <c r="C55" s="14"/>
      <c r="D55" s="14"/>
      <c r="E55" s="15"/>
      <c r="F55" s="16"/>
      <c r="G55" s="14"/>
      <c r="H55" s="17">
        <f>G55*H6</f>
        <v>0</v>
      </c>
      <c r="I55" s="20">
        <f t="shared" si="4"/>
        <v>0</v>
      </c>
      <c r="J55" s="17">
        <v>444</v>
      </c>
      <c r="K55" s="20">
        <f t="shared" si="5"/>
        <v>444</v>
      </c>
      <c r="L55" s="43"/>
    </row>
    <row r="56" spans="1:12" ht="15" customHeight="1">
      <c r="A56" s="14" t="s">
        <v>24</v>
      </c>
      <c r="B56" s="3">
        <v>2003</v>
      </c>
      <c r="C56" s="14"/>
      <c r="D56" s="14"/>
      <c r="E56" s="15"/>
      <c r="F56" s="16"/>
      <c r="G56" s="14"/>
      <c r="H56" s="17">
        <f>G56*H6</f>
        <v>0</v>
      </c>
      <c r="I56" s="20">
        <f t="shared" si="4"/>
        <v>0</v>
      </c>
      <c r="J56" s="17"/>
      <c r="K56" s="20">
        <f t="shared" si="5"/>
        <v>0</v>
      </c>
      <c r="L56" s="43"/>
    </row>
    <row r="57" spans="1:12" ht="15" customHeight="1">
      <c r="A57" s="3"/>
      <c r="B57" s="3"/>
      <c r="C57" s="3"/>
      <c r="D57" s="3" t="s">
        <v>80</v>
      </c>
      <c r="E57" s="3"/>
      <c r="F57" s="19">
        <f t="shared" ref="F57:L57" si="10">SUM(F10:F56)</f>
        <v>0</v>
      </c>
      <c r="G57" s="19">
        <f t="shared" si="10"/>
        <v>0</v>
      </c>
      <c r="H57" s="19">
        <f t="shared" si="10"/>
        <v>112</v>
      </c>
      <c r="I57" s="19">
        <f t="shared" si="10"/>
        <v>132</v>
      </c>
      <c r="J57" s="19">
        <f t="shared" si="10"/>
        <v>444</v>
      </c>
      <c r="K57" s="19">
        <f t="shared" si="10"/>
        <v>576</v>
      </c>
      <c r="L57" s="19">
        <f t="shared" si="10"/>
        <v>0</v>
      </c>
    </row>
    <row r="58" spans="1:12" ht="15" customHeight="1"/>
    <row r="59" spans="1:12" ht="15" customHeight="1"/>
    <row r="61" spans="1:12" ht="27.75" thickBot="1">
      <c r="F61" s="5" t="s">
        <v>82</v>
      </c>
      <c r="G61" s="42"/>
      <c r="H61" s="4"/>
      <c r="I61" s="4"/>
      <c r="J61" s="4"/>
      <c r="K61" s="4"/>
    </row>
    <row r="62" spans="1:12" ht="15.75" thickTop="1">
      <c r="G62" t="s">
        <v>81</v>
      </c>
      <c r="L62" s="23"/>
    </row>
    <row r="63" spans="1:12">
      <c r="G63" t="s">
        <v>0</v>
      </c>
    </row>
  </sheetData>
  <mergeCells count="6">
    <mergeCell ref="F5:H5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workbookViewId="0">
      <selection activeCell="E8" sqref="E8:G58"/>
    </sheetView>
  </sheetViews>
  <sheetFormatPr defaultRowHeight="15"/>
  <cols>
    <col min="1" max="1" width="14.42578125" customWidth="1"/>
    <col min="4" max="4" width="8" customWidth="1"/>
    <col min="5" max="5" width="11.5703125" bestFit="1" customWidth="1"/>
    <col min="6" max="6" width="13.28515625" customWidth="1"/>
    <col min="7" max="7" width="11.85546875" customWidth="1"/>
    <col min="8" max="9" width="12.28515625" customWidth="1"/>
    <col min="10" max="10" width="15.140625" customWidth="1"/>
    <col min="11" max="11" width="14" customWidth="1"/>
    <col min="12" max="12" width="12.85546875" customWidth="1"/>
  </cols>
  <sheetData>
    <row r="1" spans="1:12" ht="31.5" thickTop="1" thickBot="1">
      <c r="A1" s="11" t="s">
        <v>0</v>
      </c>
      <c r="K1" s="8" t="s">
        <v>68</v>
      </c>
      <c r="L1" s="8" t="s">
        <v>2</v>
      </c>
    </row>
    <row r="2" spans="1:12" ht="24.75" thickTop="1" thickBot="1">
      <c r="A2" s="6" t="s">
        <v>1</v>
      </c>
      <c r="K2" s="7" t="s">
        <v>19</v>
      </c>
      <c r="L2" s="7">
        <f>Jan!L2</f>
        <v>2019</v>
      </c>
    </row>
    <row r="3" spans="1:12" ht="24.75" thickTop="1" thickBot="1">
      <c r="A3" s="6"/>
    </row>
    <row r="4" spans="1:12" ht="17.25" thickTop="1" thickBot="1">
      <c r="E4" s="9" t="s">
        <v>69</v>
      </c>
      <c r="F4" s="10">
        <f>F59</f>
        <v>0</v>
      </c>
      <c r="G4" s="10">
        <f t="shared" ref="G4:L4" si="0">G59</f>
        <v>0</v>
      </c>
      <c r="H4" s="10">
        <f t="shared" si="0"/>
        <v>0</v>
      </c>
      <c r="I4" s="10">
        <f t="shared" si="0"/>
        <v>0</v>
      </c>
      <c r="J4" s="10">
        <f t="shared" si="0"/>
        <v>0</v>
      </c>
      <c r="K4" s="10">
        <f t="shared" si="0"/>
        <v>0</v>
      </c>
      <c r="L4" s="10">
        <f t="shared" si="0"/>
        <v>0</v>
      </c>
    </row>
    <row r="5" spans="1:12" ht="16.5" thickTop="1" thickBot="1">
      <c r="A5" s="2"/>
      <c r="B5" s="2"/>
      <c r="C5" s="2"/>
      <c r="D5" s="2"/>
      <c r="E5" s="2"/>
      <c r="F5" s="95" t="s">
        <v>70</v>
      </c>
      <c r="G5" s="95"/>
      <c r="H5" s="95"/>
      <c r="I5" s="29"/>
      <c r="J5" s="1"/>
      <c r="K5" s="1"/>
      <c r="L5" s="2"/>
    </row>
    <row r="6" spans="1:12" ht="18.75" customHeight="1" thickTop="1" thickBot="1">
      <c r="A6" s="99" t="s">
        <v>9</v>
      </c>
      <c r="B6" s="99" t="s">
        <v>2</v>
      </c>
      <c r="C6" s="99" t="s">
        <v>71</v>
      </c>
      <c r="D6" s="99" t="s">
        <v>42</v>
      </c>
      <c r="E6" s="99" t="s">
        <v>72</v>
      </c>
      <c r="F6" s="21"/>
      <c r="G6" s="13" t="s">
        <v>73</v>
      </c>
      <c r="H6" s="22">
        <v>28</v>
      </c>
      <c r="I6" s="30"/>
      <c r="J6" s="12"/>
      <c r="K6" s="12" t="s">
        <v>74</v>
      </c>
      <c r="L6" s="50"/>
    </row>
    <row r="7" spans="1:12" ht="15.75" thickTop="1">
      <c r="A7" s="98"/>
      <c r="B7" s="98"/>
      <c r="C7" s="98"/>
      <c r="D7" s="98"/>
      <c r="E7" s="98"/>
      <c r="F7" s="61" t="s">
        <v>3</v>
      </c>
      <c r="G7" s="61" t="s">
        <v>4</v>
      </c>
      <c r="H7" s="61" t="s">
        <v>5</v>
      </c>
      <c r="I7" s="61" t="s">
        <v>7</v>
      </c>
      <c r="J7" s="62" t="s">
        <v>6</v>
      </c>
      <c r="K7" s="61" t="s">
        <v>7</v>
      </c>
      <c r="L7" s="61" t="s">
        <v>8</v>
      </c>
    </row>
    <row r="8" spans="1:12">
      <c r="A8" s="68">
        <v>191</v>
      </c>
      <c r="B8" s="68">
        <v>2019</v>
      </c>
      <c r="C8" s="68"/>
      <c r="D8" s="68"/>
      <c r="E8" s="82"/>
      <c r="F8" s="75"/>
      <c r="G8" s="68"/>
      <c r="H8" s="17">
        <f>G8*H6</f>
        <v>0</v>
      </c>
      <c r="I8" s="17">
        <f t="shared" ref="I8:I11" si="1">SUM(F8,H8)</f>
        <v>0</v>
      </c>
      <c r="J8" s="80"/>
      <c r="K8" s="68"/>
      <c r="L8" s="68"/>
    </row>
    <row r="9" spans="1:12">
      <c r="A9" s="68">
        <v>192</v>
      </c>
      <c r="B9" s="68">
        <v>2019</v>
      </c>
      <c r="C9" s="68"/>
      <c r="D9" s="68"/>
      <c r="E9" s="82"/>
      <c r="F9" s="75"/>
      <c r="G9" s="68"/>
      <c r="H9" s="17">
        <f>G9*H6</f>
        <v>0</v>
      </c>
      <c r="I9" s="17">
        <f t="shared" si="1"/>
        <v>0</v>
      </c>
      <c r="J9" s="80"/>
      <c r="K9" s="68"/>
      <c r="L9" s="68"/>
    </row>
    <row r="10" spans="1:12">
      <c r="A10" s="68">
        <v>181</v>
      </c>
      <c r="B10" s="69">
        <v>2018</v>
      </c>
      <c r="C10" s="68"/>
      <c r="D10" s="68"/>
      <c r="E10" s="82"/>
      <c r="F10" s="75"/>
      <c r="G10" s="68"/>
      <c r="H10" s="17">
        <f>G10*H6</f>
        <v>0</v>
      </c>
      <c r="I10" s="17">
        <f t="shared" si="1"/>
        <v>0</v>
      </c>
      <c r="J10" s="17"/>
      <c r="K10" s="17">
        <f t="shared" ref="K10:K11" si="2">SUM(I10,J10)</f>
        <v>0</v>
      </c>
      <c r="L10" s="68"/>
    </row>
    <row r="11" spans="1:12">
      <c r="A11" s="68">
        <v>182</v>
      </c>
      <c r="B11" s="69">
        <v>2018</v>
      </c>
      <c r="C11" s="68"/>
      <c r="D11" s="68"/>
      <c r="E11" s="82"/>
      <c r="F11" s="75"/>
      <c r="G11" s="68"/>
      <c r="H11" s="17">
        <f>G11*H6</f>
        <v>0</v>
      </c>
      <c r="I11" s="17">
        <f t="shared" si="1"/>
        <v>0</v>
      </c>
      <c r="J11" s="17"/>
      <c r="K11" s="17">
        <f t="shared" si="2"/>
        <v>0</v>
      </c>
      <c r="L11" s="68"/>
    </row>
    <row r="12" spans="1:12" ht="15" customHeight="1">
      <c r="A12" s="14">
        <v>2171</v>
      </c>
      <c r="B12" s="3">
        <v>2017</v>
      </c>
      <c r="C12" s="14"/>
      <c r="D12" s="14"/>
      <c r="E12" s="15"/>
      <c r="F12" s="16"/>
      <c r="G12" s="14"/>
      <c r="H12" s="17">
        <f>G12*H6</f>
        <v>0</v>
      </c>
      <c r="I12" s="17">
        <f t="shared" ref="I12:I51" si="3">SUM(F12,H12)</f>
        <v>0</v>
      </c>
      <c r="J12" s="17"/>
      <c r="K12" s="17">
        <f t="shared" ref="K12:K58" si="4">SUM(I12,J12)</f>
        <v>0</v>
      </c>
      <c r="L12" s="43"/>
    </row>
    <row r="13" spans="1:12" ht="15" customHeight="1">
      <c r="A13" s="14">
        <v>2172</v>
      </c>
      <c r="B13" s="3">
        <v>2017</v>
      </c>
      <c r="C13" s="14"/>
      <c r="D13" s="14"/>
      <c r="E13" s="15"/>
      <c r="F13" s="16"/>
      <c r="G13" s="14"/>
      <c r="H13" s="17">
        <f>G13*H6</f>
        <v>0</v>
      </c>
      <c r="I13" s="20">
        <f t="shared" si="3"/>
        <v>0</v>
      </c>
      <c r="J13" s="17"/>
      <c r="K13" s="20">
        <f t="shared" si="4"/>
        <v>0</v>
      </c>
      <c r="L13" s="43"/>
    </row>
    <row r="14" spans="1:12" ht="15" customHeight="1">
      <c r="A14" s="14">
        <v>2173</v>
      </c>
      <c r="B14" s="3">
        <v>2017</v>
      </c>
      <c r="C14" s="14"/>
      <c r="D14" s="14"/>
      <c r="E14" s="15"/>
      <c r="F14" s="16"/>
      <c r="G14" s="14"/>
      <c r="H14" s="17">
        <f>G14*H6</f>
        <v>0</v>
      </c>
      <c r="I14" s="20">
        <f t="shared" si="3"/>
        <v>0</v>
      </c>
      <c r="J14" s="17"/>
      <c r="K14" s="20">
        <f t="shared" si="4"/>
        <v>0</v>
      </c>
      <c r="L14" s="43"/>
    </row>
    <row r="15" spans="1:12" ht="15" customHeight="1">
      <c r="A15" s="14">
        <v>2008</v>
      </c>
      <c r="B15" s="3">
        <v>2000</v>
      </c>
      <c r="C15" s="14">
        <v>27</v>
      </c>
      <c r="D15" s="14"/>
      <c r="E15" s="15"/>
      <c r="F15" s="16"/>
      <c r="G15" s="14"/>
      <c r="H15" s="17">
        <f>G15*H6</f>
        <v>0</v>
      </c>
      <c r="I15" s="20">
        <f t="shared" si="3"/>
        <v>0</v>
      </c>
      <c r="J15" s="17"/>
      <c r="K15" s="20">
        <f t="shared" si="4"/>
        <v>0</v>
      </c>
      <c r="L15" s="43"/>
    </row>
    <row r="16" spans="1:12" ht="15" customHeight="1">
      <c r="A16" s="14">
        <v>2016</v>
      </c>
      <c r="B16" s="3">
        <v>2001</v>
      </c>
      <c r="C16" s="14"/>
      <c r="D16" s="14" t="s">
        <v>75</v>
      </c>
      <c r="E16" s="15"/>
      <c r="F16" s="16"/>
      <c r="G16" s="14"/>
      <c r="H16" s="17">
        <f>G16*H6</f>
        <v>0</v>
      </c>
      <c r="I16" s="20">
        <f t="shared" ref="I16" si="5">SUM(F16,H16)</f>
        <v>0</v>
      </c>
      <c r="J16" s="17"/>
      <c r="K16" s="20">
        <f t="shared" ref="K16" si="6">SUM(I16,J16)</f>
        <v>0</v>
      </c>
      <c r="L16" s="43"/>
    </row>
    <row r="17" spans="1:12" ht="15" customHeight="1">
      <c r="A17" s="14">
        <v>2017</v>
      </c>
      <c r="B17" s="3">
        <v>2001</v>
      </c>
      <c r="C17" s="14"/>
      <c r="D17" s="14" t="s">
        <v>75</v>
      </c>
      <c r="E17" s="15"/>
      <c r="F17" s="16"/>
      <c r="G17" s="14"/>
      <c r="H17" s="17">
        <f>G17*H6</f>
        <v>0</v>
      </c>
      <c r="I17" s="20">
        <f t="shared" si="3"/>
        <v>0</v>
      </c>
      <c r="J17" s="17"/>
      <c r="K17" s="20">
        <f t="shared" si="4"/>
        <v>0</v>
      </c>
      <c r="L17" s="43"/>
    </row>
    <row r="18" spans="1:12" ht="15" customHeight="1">
      <c r="A18" s="14">
        <v>2019</v>
      </c>
      <c r="B18" s="3">
        <v>2001</v>
      </c>
      <c r="C18" s="14"/>
      <c r="D18" s="14" t="s">
        <v>75</v>
      </c>
      <c r="E18" s="15"/>
      <c r="F18" s="16"/>
      <c r="G18" s="14"/>
      <c r="H18" s="17">
        <f>G18*H6</f>
        <v>0</v>
      </c>
      <c r="I18" s="20">
        <f t="shared" si="3"/>
        <v>0</v>
      </c>
      <c r="J18" s="17"/>
      <c r="K18" s="20">
        <f t="shared" si="4"/>
        <v>0</v>
      </c>
      <c r="L18" s="43"/>
    </row>
    <row r="19" spans="1:12" ht="15" customHeight="1">
      <c r="A19" s="14">
        <v>2023</v>
      </c>
      <c r="B19" s="3">
        <v>2002</v>
      </c>
      <c r="C19" s="14"/>
      <c r="D19" s="14" t="s">
        <v>75</v>
      </c>
      <c r="E19" s="15"/>
      <c r="F19" s="16"/>
      <c r="G19" s="14"/>
      <c r="H19" s="17">
        <f>G19*H6</f>
        <v>0</v>
      </c>
      <c r="I19" s="20">
        <f t="shared" si="3"/>
        <v>0</v>
      </c>
      <c r="J19" s="17"/>
      <c r="K19" s="20">
        <f t="shared" si="4"/>
        <v>0</v>
      </c>
      <c r="L19" s="43"/>
    </row>
    <row r="20" spans="1:12" ht="15" customHeight="1">
      <c r="A20" s="14">
        <v>2024</v>
      </c>
      <c r="B20" s="3">
        <v>2002</v>
      </c>
      <c r="C20" s="14"/>
      <c r="D20" s="14" t="s">
        <v>75</v>
      </c>
      <c r="E20" s="15"/>
      <c r="F20" s="16"/>
      <c r="G20" s="14"/>
      <c r="H20" s="17">
        <f>G20*H6</f>
        <v>0</v>
      </c>
      <c r="I20" s="20">
        <f t="shared" si="3"/>
        <v>0</v>
      </c>
      <c r="J20" s="17"/>
      <c r="K20" s="20">
        <f t="shared" si="4"/>
        <v>0</v>
      </c>
      <c r="L20" s="43"/>
    </row>
    <row r="21" spans="1:12" ht="15" customHeight="1">
      <c r="A21" s="14">
        <v>2041</v>
      </c>
      <c r="B21" s="3">
        <v>2004</v>
      </c>
      <c r="C21" s="14"/>
      <c r="D21" s="14" t="s">
        <v>76</v>
      </c>
      <c r="E21" s="15"/>
      <c r="F21" s="16"/>
      <c r="G21" s="14"/>
      <c r="H21" s="17">
        <f>G21*H6</f>
        <v>0</v>
      </c>
      <c r="I21" s="20">
        <f t="shared" si="3"/>
        <v>0</v>
      </c>
      <c r="J21" s="17"/>
      <c r="K21" s="20">
        <f t="shared" si="4"/>
        <v>0</v>
      </c>
      <c r="L21" s="43"/>
    </row>
    <row r="22" spans="1:12" ht="15" customHeight="1">
      <c r="A22" s="14">
        <v>2042</v>
      </c>
      <c r="B22" s="3">
        <v>2004</v>
      </c>
      <c r="C22" s="14">
        <v>26</v>
      </c>
      <c r="D22" s="14"/>
      <c r="E22" s="18"/>
      <c r="F22" s="16"/>
      <c r="G22" s="14"/>
      <c r="H22" s="17">
        <f>G22*H6</f>
        <v>0</v>
      </c>
      <c r="I22" s="20">
        <f t="shared" si="3"/>
        <v>0</v>
      </c>
      <c r="J22" s="17"/>
      <c r="K22" s="20">
        <f t="shared" si="4"/>
        <v>0</v>
      </c>
      <c r="L22" s="43"/>
    </row>
    <row r="23" spans="1:12" ht="15" customHeight="1">
      <c r="A23" s="14">
        <v>2043</v>
      </c>
      <c r="B23" s="3">
        <v>2004</v>
      </c>
      <c r="C23" s="14" t="s">
        <v>77</v>
      </c>
      <c r="D23" s="14"/>
      <c r="E23" s="15"/>
      <c r="F23" s="16"/>
      <c r="G23" s="14"/>
      <c r="H23" s="17">
        <f>G23*H6</f>
        <v>0</v>
      </c>
      <c r="I23" s="20">
        <f t="shared" si="3"/>
        <v>0</v>
      </c>
      <c r="J23" s="17"/>
      <c r="K23" s="20">
        <f t="shared" si="4"/>
        <v>0</v>
      </c>
      <c r="L23" s="43"/>
    </row>
    <row r="24" spans="1:12" ht="15" customHeight="1">
      <c r="A24" s="14">
        <v>2061</v>
      </c>
      <c r="B24" s="3">
        <v>2007</v>
      </c>
      <c r="C24" s="14">
        <v>5</v>
      </c>
      <c r="D24" s="14"/>
      <c r="E24" s="15"/>
      <c r="F24" s="16"/>
      <c r="G24" s="14"/>
      <c r="H24" s="17">
        <f>G24*H6</f>
        <v>0</v>
      </c>
      <c r="I24" s="20">
        <f t="shared" si="3"/>
        <v>0</v>
      </c>
      <c r="J24" s="17"/>
      <c r="K24" s="20">
        <f t="shared" si="4"/>
        <v>0</v>
      </c>
      <c r="L24" s="43"/>
    </row>
    <row r="25" spans="1:12" ht="15" customHeight="1">
      <c r="A25" s="14">
        <v>2062</v>
      </c>
      <c r="B25" s="3">
        <v>2007</v>
      </c>
      <c r="C25" s="14">
        <v>18</v>
      </c>
      <c r="D25" s="14"/>
      <c r="E25" s="15"/>
      <c r="F25" s="16"/>
      <c r="G25" s="14"/>
      <c r="H25" s="17">
        <f>G25*H6</f>
        <v>0</v>
      </c>
      <c r="I25" s="20">
        <f t="shared" si="3"/>
        <v>0</v>
      </c>
      <c r="J25" s="17"/>
      <c r="K25" s="20">
        <f t="shared" si="4"/>
        <v>0</v>
      </c>
      <c r="L25" s="43"/>
    </row>
    <row r="26" spans="1:12" ht="15" customHeight="1">
      <c r="A26" s="14">
        <v>2063</v>
      </c>
      <c r="B26" s="3">
        <v>2007</v>
      </c>
      <c r="C26" s="14">
        <v>9</v>
      </c>
      <c r="D26" s="14"/>
      <c r="E26" s="15"/>
      <c r="F26" s="16"/>
      <c r="G26" s="14"/>
      <c r="H26" s="17">
        <f>G26*H6</f>
        <v>0</v>
      </c>
      <c r="I26" s="20">
        <f t="shared" si="3"/>
        <v>0</v>
      </c>
      <c r="J26" s="17"/>
      <c r="K26" s="20">
        <f t="shared" si="4"/>
        <v>0</v>
      </c>
      <c r="L26" s="43"/>
    </row>
    <row r="27" spans="1:12" ht="15" customHeight="1">
      <c r="A27" s="14">
        <v>2090</v>
      </c>
      <c r="B27" s="3">
        <v>2009</v>
      </c>
      <c r="C27" s="14"/>
      <c r="D27" s="14" t="s">
        <v>78</v>
      </c>
      <c r="E27" s="18"/>
      <c r="F27" s="16"/>
      <c r="G27" s="14"/>
      <c r="H27" s="17">
        <f>G27*H6</f>
        <v>0</v>
      </c>
      <c r="I27" s="20">
        <f t="shared" si="3"/>
        <v>0</v>
      </c>
      <c r="J27" s="17"/>
      <c r="K27" s="20">
        <f t="shared" si="4"/>
        <v>0</v>
      </c>
      <c r="L27" s="43"/>
    </row>
    <row r="28" spans="1:12" ht="15" customHeight="1">
      <c r="A28" s="14">
        <v>2091</v>
      </c>
      <c r="B28" s="3">
        <v>2009</v>
      </c>
      <c r="C28" s="14">
        <v>21</v>
      </c>
      <c r="D28" s="14"/>
      <c r="E28" s="18"/>
      <c r="F28" s="16"/>
      <c r="G28" s="14"/>
      <c r="H28" s="17">
        <f>G28*H6</f>
        <v>0</v>
      </c>
      <c r="I28" s="20">
        <f t="shared" si="3"/>
        <v>0</v>
      </c>
      <c r="J28" s="17"/>
      <c r="K28" s="20">
        <f t="shared" si="4"/>
        <v>0</v>
      </c>
      <c r="L28" s="43"/>
    </row>
    <row r="29" spans="1:12" ht="15" customHeight="1">
      <c r="A29" s="14">
        <v>2092</v>
      </c>
      <c r="B29" s="3">
        <v>2009</v>
      </c>
      <c r="C29" s="14">
        <v>14</v>
      </c>
      <c r="D29" s="14"/>
      <c r="E29" s="15"/>
      <c r="F29" s="16"/>
      <c r="G29" s="14"/>
      <c r="H29" s="17">
        <f>G29*H6</f>
        <v>0</v>
      </c>
      <c r="I29" s="20">
        <f t="shared" si="3"/>
        <v>0</v>
      </c>
      <c r="J29" s="17"/>
      <c r="K29" s="20">
        <f t="shared" si="4"/>
        <v>0</v>
      </c>
      <c r="L29" s="43"/>
    </row>
    <row r="30" spans="1:12" ht="15" customHeight="1">
      <c r="A30" s="14">
        <v>2101</v>
      </c>
      <c r="B30" s="3">
        <v>2010</v>
      </c>
      <c r="C30" s="14">
        <v>25</v>
      </c>
      <c r="D30" s="14" t="s">
        <v>79</v>
      </c>
      <c r="E30" s="15"/>
      <c r="F30" s="16"/>
      <c r="G30" s="14"/>
      <c r="H30" s="17">
        <f>G30*H6</f>
        <v>0</v>
      </c>
      <c r="I30" s="20">
        <f t="shared" si="3"/>
        <v>0</v>
      </c>
      <c r="J30" s="17"/>
      <c r="K30" s="20">
        <f t="shared" si="4"/>
        <v>0</v>
      </c>
      <c r="L30" s="43"/>
    </row>
    <row r="31" spans="1:12" ht="15" customHeight="1">
      <c r="A31" s="14">
        <v>2102</v>
      </c>
      <c r="B31" s="3">
        <v>2010</v>
      </c>
      <c r="C31" s="14">
        <v>20</v>
      </c>
      <c r="D31" s="14"/>
      <c r="E31" s="15"/>
      <c r="F31" s="16"/>
      <c r="G31" s="14"/>
      <c r="H31" s="17">
        <f>G31*H6</f>
        <v>0</v>
      </c>
      <c r="I31" s="20">
        <f t="shared" si="3"/>
        <v>0</v>
      </c>
      <c r="J31" s="17"/>
      <c r="K31" s="20">
        <f t="shared" si="4"/>
        <v>0</v>
      </c>
      <c r="L31" s="43"/>
    </row>
    <row r="32" spans="1:12" ht="15" customHeight="1">
      <c r="A32" s="14">
        <v>2103</v>
      </c>
      <c r="B32" s="3">
        <v>2010</v>
      </c>
      <c r="C32" s="14">
        <v>2</v>
      </c>
      <c r="D32" s="14"/>
      <c r="E32" s="18"/>
      <c r="F32" s="16"/>
      <c r="G32" s="14"/>
      <c r="H32" s="17">
        <f>G32*H6</f>
        <v>0</v>
      </c>
      <c r="I32" s="20">
        <f t="shared" si="3"/>
        <v>0</v>
      </c>
      <c r="J32" s="17"/>
      <c r="K32" s="20">
        <f t="shared" si="4"/>
        <v>0</v>
      </c>
      <c r="L32" s="43"/>
    </row>
    <row r="33" spans="1:12" ht="15" customHeight="1">
      <c r="A33" s="14">
        <v>2111</v>
      </c>
      <c r="B33" s="3">
        <v>2011</v>
      </c>
      <c r="C33" s="14">
        <v>7</v>
      </c>
      <c r="D33" s="14"/>
      <c r="E33" s="18"/>
      <c r="F33" s="16"/>
      <c r="G33" s="14"/>
      <c r="H33" s="17">
        <f>G33*H6</f>
        <v>0</v>
      </c>
      <c r="I33" s="20">
        <f t="shared" si="3"/>
        <v>0</v>
      </c>
      <c r="J33" s="17"/>
      <c r="K33" s="20">
        <f t="shared" si="4"/>
        <v>0</v>
      </c>
      <c r="L33" s="43"/>
    </row>
    <row r="34" spans="1:12" ht="15" customHeight="1">
      <c r="A34" s="14">
        <v>2112</v>
      </c>
      <c r="B34" s="3">
        <v>2011</v>
      </c>
      <c r="C34" s="14">
        <v>8</v>
      </c>
      <c r="D34" s="14"/>
      <c r="E34" s="18"/>
      <c r="F34" s="16"/>
      <c r="G34" s="14"/>
      <c r="H34" s="17">
        <f>G34*H6</f>
        <v>0</v>
      </c>
      <c r="I34" s="20">
        <f t="shared" si="3"/>
        <v>0</v>
      </c>
      <c r="J34" s="17"/>
      <c r="K34" s="20">
        <f t="shared" si="4"/>
        <v>0</v>
      </c>
      <c r="L34" s="43"/>
    </row>
    <row r="35" spans="1:12" ht="15" customHeight="1">
      <c r="A35" s="14">
        <v>2113</v>
      </c>
      <c r="B35" s="3">
        <v>2011</v>
      </c>
      <c r="C35" s="14">
        <v>11</v>
      </c>
      <c r="D35" s="14"/>
      <c r="E35" s="18"/>
      <c r="F35" s="16"/>
      <c r="G35" s="14"/>
      <c r="H35" s="17">
        <f>G35*H6</f>
        <v>0</v>
      </c>
      <c r="I35" s="20">
        <f t="shared" si="3"/>
        <v>0</v>
      </c>
      <c r="J35" s="17"/>
      <c r="K35" s="20">
        <f t="shared" si="4"/>
        <v>0</v>
      </c>
      <c r="L35" s="43"/>
    </row>
    <row r="36" spans="1:12" ht="15" customHeight="1">
      <c r="A36" s="14">
        <v>1301</v>
      </c>
      <c r="B36" s="3">
        <v>2013</v>
      </c>
      <c r="C36" s="14">
        <v>1</v>
      </c>
      <c r="D36" s="14"/>
      <c r="E36" s="18"/>
      <c r="F36" s="16"/>
      <c r="G36" s="14"/>
      <c r="H36" s="17">
        <f>G36*H6</f>
        <v>0</v>
      </c>
      <c r="I36" s="20">
        <f t="shared" si="3"/>
        <v>0</v>
      </c>
      <c r="J36" s="17"/>
      <c r="K36" s="20">
        <f t="shared" si="4"/>
        <v>0</v>
      </c>
      <c r="L36" s="43"/>
    </row>
    <row r="37" spans="1:12" ht="15" customHeight="1">
      <c r="A37" s="14">
        <v>1302</v>
      </c>
      <c r="B37" s="3">
        <v>2013</v>
      </c>
      <c r="C37" s="14">
        <v>6</v>
      </c>
      <c r="D37" s="14"/>
      <c r="E37" s="18"/>
      <c r="F37" s="16"/>
      <c r="G37" s="14"/>
      <c r="H37" s="17">
        <f>G37*H6</f>
        <v>0</v>
      </c>
      <c r="I37" s="20">
        <f t="shared" si="3"/>
        <v>0</v>
      </c>
      <c r="J37" s="17"/>
      <c r="K37" s="20">
        <f t="shared" si="4"/>
        <v>0</v>
      </c>
      <c r="L37" s="43"/>
    </row>
    <row r="38" spans="1:12" ht="15" customHeight="1">
      <c r="A38" s="14">
        <v>1401</v>
      </c>
      <c r="B38" s="3">
        <v>2014</v>
      </c>
      <c r="C38" s="14">
        <v>12</v>
      </c>
      <c r="D38" s="14"/>
      <c r="E38" s="15"/>
      <c r="F38" s="16"/>
      <c r="G38" s="14"/>
      <c r="H38" s="17">
        <f>G38*H6</f>
        <v>0</v>
      </c>
      <c r="I38" s="20">
        <f t="shared" si="3"/>
        <v>0</v>
      </c>
      <c r="J38" s="17"/>
      <c r="K38" s="20">
        <f t="shared" si="4"/>
        <v>0</v>
      </c>
      <c r="L38" s="43"/>
    </row>
    <row r="39" spans="1:12" ht="15" customHeight="1">
      <c r="A39" s="14">
        <v>1402</v>
      </c>
      <c r="B39" s="3">
        <v>2014</v>
      </c>
      <c r="C39" s="14">
        <v>15</v>
      </c>
      <c r="D39" s="14"/>
      <c r="E39" s="15"/>
      <c r="F39" s="16"/>
      <c r="G39" s="14"/>
      <c r="H39" s="17">
        <f>G39*H6</f>
        <v>0</v>
      </c>
      <c r="I39" s="20">
        <f t="shared" si="3"/>
        <v>0</v>
      </c>
      <c r="J39" s="17"/>
      <c r="K39" s="20">
        <f t="shared" si="4"/>
        <v>0</v>
      </c>
      <c r="L39" s="43"/>
    </row>
    <row r="40" spans="1:12" ht="15" customHeight="1">
      <c r="A40" s="14">
        <v>1403</v>
      </c>
      <c r="B40" s="3">
        <v>2014</v>
      </c>
      <c r="C40" s="14">
        <v>10</v>
      </c>
      <c r="D40" s="14"/>
      <c r="E40" s="15"/>
      <c r="F40" s="16"/>
      <c r="G40" s="14"/>
      <c r="H40" s="17">
        <f>G40*H6</f>
        <v>0</v>
      </c>
      <c r="I40" s="20">
        <f t="shared" si="3"/>
        <v>0</v>
      </c>
      <c r="J40" s="17"/>
      <c r="K40" s="20">
        <f t="shared" si="4"/>
        <v>0</v>
      </c>
      <c r="L40" s="43"/>
    </row>
    <row r="41" spans="1:12" ht="15" customHeight="1">
      <c r="A41" s="14">
        <v>1404</v>
      </c>
      <c r="B41" s="3">
        <v>2014</v>
      </c>
      <c r="C41" s="14">
        <v>3</v>
      </c>
      <c r="D41" s="14"/>
      <c r="E41" s="15"/>
      <c r="F41" s="16"/>
      <c r="G41" s="14"/>
      <c r="H41" s="17">
        <f>G41*H6</f>
        <v>0</v>
      </c>
      <c r="I41" s="20">
        <f t="shared" si="3"/>
        <v>0</v>
      </c>
      <c r="J41" s="17"/>
      <c r="K41" s="20">
        <f t="shared" si="4"/>
        <v>0</v>
      </c>
      <c r="L41" s="43"/>
    </row>
    <row r="42" spans="1:12" ht="15" customHeight="1">
      <c r="A42" s="14">
        <v>1405</v>
      </c>
      <c r="B42" s="3">
        <v>2014</v>
      </c>
      <c r="C42" s="14">
        <v>16</v>
      </c>
      <c r="D42" s="14"/>
      <c r="E42" s="15"/>
      <c r="F42" s="16"/>
      <c r="G42" s="14"/>
      <c r="H42" s="17">
        <f>G42*H6</f>
        <v>0</v>
      </c>
      <c r="I42" s="20">
        <f t="shared" si="3"/>
        <v>0</v>
      </c>
      <c r="J42" s="17"/>
      <c r="K42" s="20">
        <f t="shared" si="4"/>
        <v>0</v>
      </c>
      <c r="L42" s="43"/>
    </row>
    <row r="43" spans="1:12" ht="15" customHeight="1">
      <c r="A43" s="14">
        <v>2141</v>
      </c>
      <c r="B43" s="3">
        <v>2015</v>
      </c>
      <c r="C43" s="14">
        <v>20</v>
      </c>
      <c r="D43" s="14"/>
      <c r="E43" s="15"/>
      <c r="F43" s="16"/>
      <c r="G43" s="14"/>
      <c r="H43" s="17">
        <f>G43*H6</f>
        <v>0</v>
      </c>
      <c r="I43" s="20">
        <f t="shared" si="3"/>
        <v>0</v>
      </c>
      <c r="J43" s="17"/>
      <c r="K43" s="20">
        <f t="shared" si="4"/>
        <v>0</v>
      </c>
      <c r="L43" s="43"/>
    </row>
    <row r="44" spans="1:12" ht="15" customHeight="1">
      <c r="A44" s="14">
        <v>2142</v>
      </c>
      <c r="B44" s="3">
        <v>2015</v>
      </c>
      <c r="C44" s="14">
        <v>4</v>
      </c>
      <c r="D44" s="14"/>
      <c r="E44" s="15"/>
      <c r="F44" s="16"/>
      <c r="G44" s="14"/>
      <c r="H44" s="17">
        <f>G44*H6</f>
        <v>0</v>
      </c>
      <c r="I44" s="20">
        <f t="shared" si="3"/>
        <v>0</v>
      </c>
      <c r="J44" s="17"/>
      <c r="K44" s="20">
        <f t="shared" si="4"/>
        <v>0</v>
      </c>
      <c r="L44" s="43"/>
    </row>
    <row r="45" spans="1:12" ht="15" customHeight="1">
      <c r="A45" s="14">
        <v>2143</v>
      </c>
      <c r="B45" s="3">
        <v>2015</v>
      </c>
      <c r="C45" s="14">
        <v>17</v>
      </c>
      <c r="D45" s="14"/>
      <c r="E45" s="15"/>
      <c r="F45" s="16"/>
      <c r="G45" s="14"/>
      <c r="H45" s="17">
        <f>G45*H6</f>
        <v>0</v>
      </c>
      <c r="I45" s="20">
        <f t="shared" si="3"/>
        <v>0</v>
      </c>
      <c r="J45" s="17"/>
      <c r="K45" s="20">
        <f t="shared" si="4"/>
        <v>0</v>
      </c>
      <c r="L45" s="43"/>
    </row>
    <row r="46" spans="1:12" ht="15" customHeight="1">
      <c r="A46" s="14">
        <v>2151</v>
      </c>
      <c r="B46" s="3">
        <v>2016</v>
      </c>
      <c r="C46" s="14">
        <v>22</v>
      </c>
      <c r="D46" s="14"/>
      <c r="E46" s="15"/>
      <c r="F46" s="16"/>
      <c r="G46" s="14"/>
      <c r="H46" s="17">
        <f>G46*H6</f>
        <v>0</v>
      </c>
      <c r="I46" s="20">
        <f t="shared" si="3"/>
        <v>0</v>
      </c>
      <c r="J46" s="17"/>
      <c r="K46" s="20">
        <f t="shared" si="4"/>
        <v>0</v>
      </c>
      <c r="L46" s="43"/>
    </row>
    <row r="47" spans="1:12" ht="15" customHeight="1">
      <c r="A47" s="14">
        <v>2152</v>
      </c>
      <c r="B47" s="3">
        <v>2016</v>
      </c>
      <c r="C47" s="14">
        <v>23</v>
      </c>
      <c r="D47" s="14"/>
      <c r="E47" s="15"/>
      <c r="F47" s="16"/>
      <c r="G47" s="14"/>
      <c r="H47" s="17">
        <f>G47*H6</f>
        <v>0</v>
      </c>
      <c r="I47" s="20">
        <f t="shared" si="3"/>
        <v>0</v>
      </c>
      <c r="J47" s="17"/>
      <c r="K47" s="20">
        <f t="shared" si="4"/>
        <v>0</v>
      </c>
      <c r="L47" s="43"/>
    </row>
    <row r="48" spans="1:12" ht="15" customHeight="1">
      <c r="A48" s="14">
        <v>2153</v>
      </c>
      <c r="B48" s="3">
        <v>2016</v>
      </c>
      <c r="C48" s="14">
        <v>24</v>
      </c>
      <c r="D48" s="14" t="s">
        <v>79</v>
      </c>
      <c r="E48" s="15"/>
      <c r="F48" s="16"/>
      <c r="G48" s="14"/>
      <c r="H48" s="17">
        <f>G48*H6</f>
        <v>0</v>
      </c>
      <c r="I48" s="20">
        <f t="shared" si="3"/>
        <v>0</v>
      </c>
      <c r="J48" s="17"/>
      <c r="K48" s="20">
        <f t="shared" si="4"/>
        <v>0</v>
      </c>
      <c r="L48" s="43"/>
    </row>
    <row r="49" spans="1:12" ht="15" customHeight="1">
      <c r="A49" s="14">
        <v>2161</v>
      </c>
      <c r="B49" s="3">
        <v>2017</v>
      </c>
      <c r="C49" s="14">
        <v>13</v>
      </c>
      <c r="D49" s="14"/>
      <c r="E49" s="15"/>
      <c r="F49" s="16"/>
      <c r="G49" s="14"/>
      <c r="H49" s="17">
        <f>G49*H6</f>
        <v>0</v>
      </c>
      <c r="I49" s="20">
        <f t="shared" si="3"/>
        <v>0</v>
      </c>
      <c r="J49" s="17"/>
      <c r="K49" s="20">
        <f t="shared" si="4"/>
        <v>0</v>
      </c>
      <c r="L49" s="43"/>
    </row>
    <row r="50" spans="1:12" ht="15" customHeight="1">
      <c r="A50" s="14">
        <v>2162</v>
      </c>
      <c r="B50" s="3">
        <v>2017</v>
      </c>
      <c r="C50" s="14">
        <v>19</v>
      </c>
      <c r="D50" s="14"/>
      <c r="E50" s="15"/>
      <c r="F50" s="16"/>
      <c r="G50" s="14"/>
      <c r="H50" s="17">
        <f>G50*H6</f>
        <v>0</v>
      </c>
      <c r="I50" s="20">
        <f t="shared" si="3"/>
        <v>0</v>
      </c>
      <c r="J50" s="17"/>
      <c r="K50" s="20">
        <f t="shared" si="4"/>
        <v>0</v>
      </c>
      <c r="L50" s="43"/>
    </row>
    <row r="51" spans="1:12" ht="15" customHeight="1">
      <c r="A51" s="14">
        <v>2163</v>
      </c>
      <c r="B51" s="3">
        <v>2017</v>
      </c>
      <c r="C51" s="14">
        <v>28</v>
      </c>
      <c r="D51" s="14"/>
      <c r="E51" s="15"/>
      <c r="F51" s="16"/>
      <c r="G51" s="14"/>
      <c r="H51" s="17">
        <f>G51*H6</f>
        <v>0</v>
      </c>
      <c r="I51" s="20">
        <f t="shared" si="3"/>
        <v>0</v>
      </c>
      <c r="J51" s="17"/>
      <c r="K51" s="20">
        <f t="shared" si="4"/>
        <v>0</v>
      </c>
      <c r="L51" s="43"/>
    </row>
    <row r="52" spans="1:12" ht="15" customHeight="1">
      <c r="A52" s="14" t="s">
        <v>85</v>
      </c>
      <c r="B52" s="3">
        <v>2018</v>
      </c>
      <c r="C52" s="14"/>
      <c r="D52" s="3"/>
      <c r="E52" s="81"/>
      <c r="F52" s="17"/>
      <c r="G52" s="18"/>
      <c r="H52" s="17">
        <f>G52*H6</f>
        <v>0</v>
      </c>
      <c r="I52" s="20">
        <f t="shared" ref="I52:I58" si="7">SUM(F52,H52)</f>
        <v>0</v>
      </c>
      <c r="J52" s="17"/>
      <c r="K52" s="20"/>
      <c r="L52" s="43"/>
    </row>
    <row r="53" spans="1:12" ht="15" customHeight="1">
      <c r="A53" s="14" t="s">
        <v>86</v>
      </c>
      <c r="B53" s="3">
        <v>2018</v>
      </c>
      <c r="C53" s="14"/>
      <c r="D53" s="3"/>
      <c r="E53" s="81"/>
      <c r="F53" s="17"/>
      <c r="G53" s="18"/>
      <c r="H53" s="17">
        <f>G53*H6</f>
        <v>0</v>
      </c>
      <c r="I53" s="20">
        <f t="shared" si="7"/>
        <v>0</v>
      </c>
      <c r="J53" s="17"/>
      <c r="K53" s="20"/>
      <c r="L53" s="43"/>
    </row>
    <row r="54" spans="1:12" ht="15" customHeight="1">
      <c r="A54" s="14" t="s">
        <v>88</v>
      </c>
      <c r="B54" s="3">
        <v>2017</v>
      </c>
      <c r="C54" s="14"/>
      <c r="D54" s="3"/>
      <c r="E54" s="81"/>
      <c r="F54" s="17"/>
      <c r="G54" s="18"/>
      <c r="H54" s="17">
        <f>G54*H6</f>
        <v>0</v>
      </c>
      <c r="I54" s="20">
        <f t="shared" si="7"/>
        <v>0</v>
      </c>
      <c r="J54" s="17"/>
      <c r="K54" s="20"/>
      <c r="L54" s="43"/>
    </row>
    <row r="55" spans="1:12" ht="15" customHeight="1">
      <c r="A55" s="14" t="s">
        <v>87</v>
      </c>
      <c r="B55" s="3">
        <v>2018</v>
      </c>
      <c r="C55" s="14"/>
      <c r="D55" s="3"/>
      <c r="E55" s="81"/>
      <c r="F55" s="17"/>
      <c r="G55" s="18"/>
      <c r="H55" s="17">
        <f>G55*H6</f>
        <v>0</v>
      </c>
      <c r="I55" s="20">
        <f t="shared" si="7"/>
        <v>0</v>
      </c>
      <c r="J55" s="17"/>
      <c r="K55" s="20"/>
      <c r="L55" s="43"/>
    </row>
    <row r="56" spans="1:12" ht="15" customHeight="1">
      <c r="A56" s="14" t="s">
        <v>22</v>
      </c>
      <c r="B56" s="3">
        <v>1997</v>
      </c>
      <c r="C56" s="14"/>
      <c r="D56" s="3"/>
      <c r="E56" s="81"/>
      <c r="F56" s="17"/>
      <c r="G56" s="18"/>
      <c r="H56" s="17">
        <f>G56*H6</f>
        <v>0</v>
      </c>
      <c r="I56" s="20">
        <f t="shared" si="7"/>
        <v>0</v>
      </c>
      <c r="J56" s="17"/>
      <c r="K56" s="20">
        <f t="shared" si="4"/>
        <v>0</v>
      </c>
      <c r="L56" s="43"/>
    </row>
    <row r="57" spans="1:12" ht="15" customHeight="1">
      <c r="A57" s="14" t="s">
        <v>23</v>
      </c>
      <c r="B57" s="3">
        <v>2005</v>
      </c>
      <c r="C57" s="14"/>
      <c r="D57" s="3"/>
      <c r="E57" s="81"/>
      <c r="F57" s="17"/>
      <c r="G57" s="18"/>
      <c r="H57" s="17">
        <f>G57*H6</f>
        <v>0</v>
      </c>
      <c r="I57" s="20">
        <f t="shared" si="7"/>
        <v>0</v>
      </c>
      <c r="J57" s="17"/>
      <c r="K57" s="20">
        <f t="shared" si="4"/>
        <v>0</v>
      </c>
      <c r="L57" s="43"/>
    </row>
    <row r="58" spans="1:12" ht="15" customHeight="1">
      <c r="A58" s="14" t="s">
        <v>24</v>
      </c>
      <c r="B58" s="3">
        <v>2003</v>
      </c>
      <c r="C58" s="14"/>
      <c r="D58" s="3"/>
      <c r="E58" s="81"/>
      <c r="F58" s="17"/>
      <c r="G58" s="18"/>
      <c r="H58" s="17">
        <f>G58*H6</f>
        <v>0</v>
      </c>
      <c r="I58" s="20">
        <f t="shared" si="7"/>
        <v>0</v>
      </c>
      <c r="J58" s="17"/>
      <c r="K58" s="20">
        <f t="shared" si="4"/>
        <v>0</v>
      </c>
      <c r="L58" s="43"/>
    </row>
    <row r="59" spans="1:12" ht="15" customHeight="1">
      <c r="A59" s="3"/>
      <c r="B59" s="3"/>
      <c r="C59" s="3"/>
      <c r="D59" s="3" t="s">
        <v>80</v>
      </c>
      <c r="E59" s="3"/>
      <c r="F59" s="19">
        <f t="shared" ref="F59:L59" si="8">SUM(F12:F58)</f>
        <v>0</v>
      </c>
      <c r="G59" s="19">
        <f>SUM(G12:G58)</f>
        <v>0</v>
      </c>
      <c r="H59" s="19">
        <f t="shared" si="8"/>
        <v>0</v>
      </c>
      <c r="I59" s="19">
        <f t="shared" si="8"/>
        <v>0</v>
      </c>
      <c r="J59" s="19">
        <f t="shared" si="8"/>
        <v>0</v>
      </c>
      <c r="K59" s="19">
        <f t="shared" si="8"/>
        <v>0</v>
      </c>
      <c r="L59" s="19">
        <f t="shared" si="8"/>
        <v>0</v>
      </c>
    </row>
    <row r="60" spans="1:12" ht="15" customHeight="1"/>
    <row r="61" spans="1:12" ht="15" customHeight="1"/>
    <row r="63" spans="1:12" ht="27.75" thickBot="1">
      <c r="F63" s="5" t="s">
        <v>82</v>
      </c>
      <c r="G63" s="42"/>
      <c r="H63" s="4"/>
      <c r="I63" s="4"/>
      <c r="J63" s="4"/>
      <c r="K63" s="4"/>
    </row>
    <row r="64" spans="1:12" ht="15.75" thickTop="1">
      <c r="G64" t="s">
        <v>81</v>
      </c>
      <c r="L64" s="23"/>
    </row>
    <row r="65" spans="7:7">
      <c r="G65" t="s">
        <v>0</v>
      </c>
    </row>
  </sheetData>
  <mergeCells count="6">
    <mergeCell ref="F5:H5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activeCell="E8" sqref="E8:G57"/>
    </sheetView>
  </sheetViews>
  <sheetFormatPr defaultRowHeight="15"/>
  <cols>
    <col min="1" max="1" width="14.42578125" customWidth="1"/>
    <col min="4" max="4" width="8" customWidth="1"/>
    <col min="6" max="6" width="13.28515625" customWidth="1"/>
    <col min="7" max="7" width="11.85546875" customWidth="1"/>
    <col min="8" max="9" width="12.28515625" customWidth="1"/>
    <col min="10" max="10" width="15.140625" customWidth="1"/>
    <col min="11" max="11" width="14" customWidth="1"/>
    <col min="12" max="12" width="12.85546875" customWidth="1"/>
  </cols>
  <sheetData>
    <row r="1" spans="1:12" ht="31.5" thickTop="1" thickBot="1">
      <c r="A1" s="11" t="s">
        <v>0</v>
      </c>
      <c r="K1" s="8" t="s">
        <v>68</v>
      </c>
      <c r="L1" s="8" t="s">
        <v>2</v>
      </c>
    </row>
    <row r="2" spans="1:12" ht="24.75" thickTop="1" thickBot="1">
      <c r="A2" s="6" t="s">
        <v>1</v>
      </c>
      <c r="K2" s="7" t="s">
        <v>20</v>
      </c>
      <c r="L2" s="7">
        <f>Jan!L2</f>
        <v>2019</v>
      </c>
    </row>
    <row r="3" spans="1:12" ht="24.75" thickTop="1" thickBot="1">
      <c r="A3" s="6"/>
    </row>
    <row r="4" spans="1:12" ht="17.25" thickTop="1" thickBot="1">
      <c r="E4" s="9" t="s">
        <v>69</v>
      </c>
      <c r="F4" s="10">
        <f>F59</f>
        <v>0</v>
      </c>
      <c r="G4" s="10">
        <f t="shared" ref="G4:L4" si="0">G59</f>
        <v>0</v>
      </c>
      <c r="H4" s="10">
        <f t="shared" si="0"/>
        <v>112</v>
      </c>
      <c r="I4" s="10">
        <f t="shared" si="0"/>
        <v>112</v>
      </c>
      <c r="J4" s="10">
        <f t="shared" si="0"/>
        <v>0</v>
      </c>
      <c r="K4" s="10">
        <f t="shared" si="0"/>
        <v>112</v>
      </c>
      <c r="L4" s="10">
        <f t="shared" si="0"/>
        <v>0</v>
      </c>
    </row>
    <row r="5" spans="1:12" ht="16.5" thickTop="1" thickBot="1">
      <c r="A5" s="2"/>
      <c r="B5" s="2"/>
      <c r="C5" s="2"/>
      <c r="D5" s="2"/>
      <c r="E5" s="2"/>
      <c r="F5" s="95" t="s">
        <v>70</v>
      </c>
      <c r="G5" s="95"/>
      <c r="H5" s="95"/>
      <c r="I5" s="29"/>
      <c r="J5" s="1"/>
      <c r="K5" s="1"/>
      <c r="L5" s="2"/>
    </row>
    <row r="6" spans="1:12" ht="18.75" customHeight="1" thickTop="1" thickBot="1">
      <c r="A6" s="99" t="s">
        <v>9</v>
      </c>
      <c r="B6" s="99" t="s">
        <v>2</v>
      </c>
      <c r="C6" s="99" t="s">
        <v>71</v>
      </c>
      <c r="D6" s="99" t="s">
        <v>42</v>
      </c>
      <c r="E6" s="99" t="s">
        <v>72</v>
      </c>
      <c r="F6" s="21"/>
      <c r="G6" s="13" t="s">
        <v>73</v>
      </c>
      <c r="H6" s="22">
        <v>28</v>
      </c>
      <c r="I6" s="30"/>
      <c r="J6" s="12"/>
      <c r="K6" s="12" t="s">
        <v>74</v>
      </c>
      <c r="L6" s="50"/>
    </row>
    <row r="7" spans="1:12" ht="15.75" thickTop="1">
      <c r="A7" s="98"/>
      <c r="B7" s="98"/>
      <c r="C7" s="98"/>
      <c r="D7" s="98"/>
      <c r="E7" s="98"/>
      <c r="F7" s="61" t="s">
        <v>3</v>
      </c>
      <c r="G7" s="61" t="s">
        <v>4</v>
      </c>
      <c r="H7" s="61" t="s">
        <v>5</v>
      </c>
      <c r="I7" s="61" t="s">
        <v>7</v>
      </c>
      <c r="J7" s="62" t="s">
        <v>6</v>
      </c>
      <c r="K7" s="61" t="s">
        <v>7</v>
      </c>
      <c r="L7" s="61" t="s">
        <v>8</v>
      </c>
    </row>
    <row r="8" spans="1:12">
      <c r="A8" s="68">
        <v>191</v>
      </c>
      <c r="B8" s="68">
        <v>2019</v>
      </c>
      <c r="C8" s="68"/>
      <c r="D8" s="68"/>
      <c r="E8" s="68"/>
      <c r="F8" s="75"/>
      <c r="G8" s="68"/>
      <c r="H8" s="17">
        <f>G8*H6</f>
        <v>0</v>
      </c>
      <c r="I8" s="17">
        <f t="shared" ref="I8:I11" si="1">SUM(F8,H8)</f>
        <v>0</v>
      </c>
      <c r="J8" s="80"/>
      <c r="K8" s="68"/>
      <c r="L8" s="68"/>
    </row>
    <row r="9" spans="1:12">
      <c r="A9" s="68">
        <v>192</v>
      </c>
      <c r="B9" s="68">
        <v>2019</v>
      </c>
      <c r="C9" s="68"/>
      <c r="D9" s="68"/>
      <c r="E9" s="68"/>
      <c r="F9" s="75"/>
      <c r="G9" s="68"/>
      <c r="H9" s="17">
        <f>G9*H6</f>
        <v>0</v>
      </c>
      <c r="I9" s="17">
        <f t="shared" si="1"/>
        <v>0</v>
      </c>
      <c r="J9" s="80"/>
      <c r="K9" s="68"/>
      <c r="L9" s="68"/>
    </row>
    <row r="10" spans="1:12">
      <c r="A10" s="68">
        <v>181</v>
      </c>
      <c r="B10" s="69">
        <v>2018</v>
      </c>
      <c r="C10" s="68"/>
      <c r="D10" s="68"/>
      <c r="E10" s="68"/>
      <c r="F10" s="75"/>
      <c r="G10" s="68"/>
      <c r="H10" s="17">
        <f>G10*H6</f>
        <v>0</v>
      </c>
      <c r="I10" s="17">
        <f t="shared" si="1"/>
        <v>0</v>
      </c>
      <c r="J10" s="17"/>
      <c r="K10" s="17">
        <f t="shared" ref="K10:K11" si="2">SUM(I10,J10)</f>
        <v>0</v>
      </c>
      <c r="L10" s="68"/>
    </row>
    <row r="11" spans="1:12">
      <c r="A11" s="68">
        <v>182</v>
      </c>
      <c r="B11" s="69">
        <v>2018</v>
      </c>
      <c r="C11" s="68"/>
      <c r="D11" s="68"/>
      <c r="E11" s="68"/>
      <c r="F11" s="75"/>
      <c r="G11" s="68"/>
      <c r="H11" s="17">
        <f>G11*H6</f>
        <v>0</v>
      </c>
      <c r="I11" s="17">
        <f t="shared" si="1"/>
        <v>0</v>
      </c>
      <c r="J11" s="17"/>
      <c r="K11" s="17">
        <f t="shared" si="2"/>
        <v>0</v>
      </c>
      <c r="L11" s="68"/>
    </row>
    <row r="12" spans="1:12">
      <c r="A12" s="63">
        <v>2171</v>
      </c>
      <c r="B12" s="64">
        <v>2017</v>
      </c>
      <c r="C12" s="63"/>
      <c r="D12" s="63"/>
      <c r="E12" s="65"/>
      <c r="F12" s="66"/>
      <c r="G12" s="63"/>
      <c r="H12" s="20">
        <f>G12*H6</f>
        <v>0</v>
      </c>
      <c r="I12" s="20">
        <f t="shared" ref="I12:I58" si="3">SUM(F12,H12)</f>
        <v>0</v>
      </c>
      <c r="J12" s="20"/>
      <c r="K12" s="20">
        <f t="shared" ref="K12:K58" si="4">SUM(I12,J12)</f>
        <v>0</v>
      </c>
      <c r="L12" s="67"/>
    </row>
    <row r="13" spans="1:12">
      <c r="A13" s="14">
        <v>2172</v>
      </c>
      <c r="B13" s="3">
        <v>2017</v>
      </c>
      <c r="C13" s="14"/>
      <c r="D13" s="14"/>
      <c r="E13" s="15"/>
      <c r="F13" s="16"/>
      <c r="G13" s="14"/>
      <c r="H13" s="17">
        <f>G13*H6</f>
        <v>0</v>
      </c>
      <c r="I13" s="20">
        <f t="shared" si="3"/>
        <v>0</v>
      </c>
      <c r="J13" s="17"/>
      <c r="K13" s="20">
        <f t="shared" si="4"/>
        <v>0</v>
      </c>
      <c r="L13" s="43"/>
    </row>
    <row r="14" spans="1:12">
      <c r="A14" s="14">
        <v>2173</v>
      </c>
      <c r="B14" s="3">
        <v>2017</v>
      </c>
      <c r="C14" s="14"/>
      <c r="D14" s="14"/>
      <c r="E14" s="15"/>
      <c r="F14" s="16"/>
      <c r="G14" s="14"/>
      <c r="H14" s="17">
        <f>G14*H6</f>
        <v>0</v>
      </c>
      <c r="I14" s="20">
        <f t="shared" si="3"/>
        <v>0</v>
      </c>
      <c r="J14" s="17"/>
      <c r="K14" s="20">
        <f t="shared" si="4"/>
        <v>0</v>
      </c>
      <c r="L14" s="43"/>
    </row>
    <row r="15" spans="1:12">
      <c r="A15" s="14">
        <v>2008</v>
      </c>
      <c r="B15" s="3">
        <v>2000</v>
      </c>
      <c r="C15" s="14">
        <v>27</v>
      </c>
      <c r="D15" s="14"/>
      <c r="E15" s="15"/>
      <c r="F15" s="16"/>
      <c r="G15" s="14"/>
      <c r="H15" s="17">
        <f>G15*H6</f>
        <v>0</v>
      </c>
      <c r="I15" s="20">
        <f t="shared" si="3"/>
        <v>0</v>
      </c>
      <c r="J15" s="17"/>
      <c r="K15" s="20">
        <f t="shared" si="4"/>
        <v>0</v>
      </c>
      <c r="L15" s="43"/>
    </row>
    <row r="16" spans="1:12">
      <c r="A16" s="14">
        <v>2016</v>
      </c>
      <c r="B16" s="3">
        <v>2001</v>
      </c>
      <c r="C16" s="14"/>
      <c r="D16" s="14" t="s">
        <v>75</v>
      </c>
      <c r="E16" s="15"/>
      <c r="F16" s="16"/>
      <c r="G16" s="14"/>
      <c r="H16" s="17">
        <f>G16*H6</f>
        <v>0</v>
      </c>
      <c r="I16" s="20">
        <f t="shared" si="3"/>
        <v>0</v>
      </c>
      <c r="J16" s="17"/>
      <c r="K16" s="20">
        <f t="shared" si="4"/>
        <v>0</v>
      </c>
      <c r="L16" s="43"/>
    </row>
    <row r="17" spans="1:12">
      <c r="A17" s="14">
        <v>2017</v>
      </c>
      <c r="B17" s="3">
        <v>2001</v>
      </c>
      <c r="C17" s="14"/>
      <c r="D17" s="14" t="s">
        <v>75</v>
      </c>
      <c r="E17" s="15"/>
      <c r="F17" s="16"/>
      <c r="G17" s="14"/>
      <c r="H17" s="17">
        <f>G17*H6</f>
        <v>0</v>
      </c>
      <c r="I17" s="20">
        <f t="shared" si="3"/>
        <v>0</v>
      </c>
      <c r="J17" s="17"/>
      <c r="K17" s="20">
        <f t="shared" si="4"/>
        <v>0</v>
      </c>
      <c r="L17" s="43"/>
    </row>
    <row r="18" spans="1:12">
      <c r="A18" s="14">
        <v>2019</v>
      </c>
      <c r="B18" s="3">
        <v>2001</v>
      </c>
      <c r="C18" s="14"/>
      <c r="D18" s="14" t="s">
        <v>75</v>
      </c>
      <c r="E18" s="15"/>
      <c r="F18" s="16"/>
      <c r="G18" s="14"/>
      <c r="H18" s="17">
        <f>G18*H6</f>
        <v>0</v>
      </c>
      <c r="I18" s="20">
        <f t="shared" si="3"/>
        <v>0</v>
      </c>
      <c r="J18" s="17"/>
      <c r="K18" s="20">
        <f t="shared" si="4"/>
        <v>0</v>
      </c>
      <c r="L18" s="43"/>
    </row>
    <row r="19" spans="1:12">
      <c r="A19" s="14">
        <v>2023</v>
      </c>
      <c r="B19" s="3">
        <v>2002</v>
      </c>
      <c r="C19" s="14"/>
      <c r="D19" s="14" t="s">
        <v>75</v>
      </c>
      <c r="E19" s="15"/>
      <c r="F19" s="16"/>
      <c r="G19" s="14"/>
      <c r="H19" s="17">
        <f>G19*H6</f>
        <v>0</v>
      </c>
      <c r="I19" s="20">
        <f t="shared" si="3"/>
        <v>0</v>
      </c>
      <c r="J19" s="17"/>
      <c r="K19" s="20">
        <f t="shared" si="4"/>
        <v>0</v>
      </c>
      <c r="L19" s="43"/>
    </row>
    <row r="20" spans="1:12">
      <c r="A20" s="14">
        <v>2024</v>
      </c>
      <c r="B20" s="3">
        <v>2002</v>
      </c>
      <c r="C20" s="14"/>
      <c r="D20" s="14" t="s">
        <v>75</v>
      </c>
      <c r="E20" s="15"/>
      <c r="F20" s="16"/>
      <c r="G20" s="14"/>
      <c r="H20" s="17">
        <f>G20*H6</f>
        <v>0</v>
      </c>
      <c r="I20" s="20">
        <f t="shared" si="3"/>
        <v>0</v>
      </c>
      <c r="J20" s="17"/>
      <c r="K20" s="20">
        <f t="shared" si="4"/>
        <v>0</v>
      </c>
      <c r="L20" s="43"/>
    </row>
    <row r="21" spans="1:12">
      <c r="A21" s="14">
        <v>2041</v>
      </c>
      <c r="B21" s="3">
        <v>2004</v>
      </c>
      <c r="C21" s="14"/>
      <c r="D21" s="14" t="s">
        <v>76</v>
      </c>
      <c r="E21" s="15"/>
      <c r="F21" s="16"/>
      <c r="G21" s="14"/>
      <c r="H21" s="17">
        <f>G21*H6</f>
        <v>0</v>
      </c>
      <c r="I21" s="20">
        <f t="shared" si="3"/>
        <v>0</v>
      </c>
      <c r="J21" s="17"/>
      <c r="K21" s="20">
        <f t="shared" si="4"/>
        <v>0</v>
      </c>
      <c r="L21" s="43"/>
    </row>
    <row r="22" spans="1:12">
      <c r="A22" s="14">
        <v>2042</v>
      </c>
      <c r="B22" s="3">
        <v>2004</v>
      </c>
      <c r="C22" s="14">
        <v>26</v>
      </c>
      <c r="D22" s="14"/>
      <c r="E22" s="18"/>
      <c r="F22" s="16"/>
      <c r="G22" s="14"/>
      <c r="H22" s="17">
        <f>G22*H6</f>
        <v>0</v>
      </c>
      <c r="I22" s="20">
        <f t="shared" si="3"/>
        <v>0</v>
      </c>
      <c r="J22" s="17"/>
      <c r="K22" s="20">
        <f t="shared" si="4"/>
        <v>0</v>
      </c>
      <c r="L22" s="43"/>
    </row>
    <row r="23" spans="1:12">
      <c r="A23" s="14">
        <v>2043</v>
      </c>
      <c r="B23" s="3">
        <v>2004</v>
      </c>
      <c r="C23" s="14" t="s">
        <v>77</v>
      </c>
      <c r="D23" s="14"/>
      <c r="E23" s="15"/>
      <c r="F23" s="16"/>
      <c r="G23" s="14"/>
      <c r="H23" s="17">
        <f>G23*H6</f>
        <v>0</v>
      </c>
      <c r="I23" s="20">
        <f t="shared" si="3"/>
        <v>0</v>
      </c>
      <c r="J23" s="17"/>
      <c r="K23" s="20">
        <f t="shared" si="4"/>
        <v>0</v>
      </c>
      <c r="L23" s="43"/>
    </row>
    <row r="24" spans="1:12">
      <c r="A24" s="14">
        <v>2061</v>
      </c>
      <c r="B24" s="3">
        <v>2007</v>
      </c>
      <c r="C24" s="14">
        <v>5</v>
      </c>
      <c r="D24" s="14"/>
      <c r="E24" s="15"/>
      <c r="F24" s="16"/>
      <c r="G24" s="14"/>
      <c r="H24" s="17">
        <f>G24*H6</f>
        <v>0</v>
      </c>
      <c r="I24" s="20">
        <f t="shared" si="3"/>
        <v>0</v>
      </c>
      <c r="J24" s="17"/>
      <c r="K24" s="20">
        <f t="shared" si="4"/>
        <v>0</v>
      </c>
      <c r="L24" s="43"/>
    </row>
    <row r="25" spans="1:12">
      <c r="A25" s="14">
        <v>2062</v>
      </c>
      <c r="B25" s="3">
        <v>2007</v>
      </c>
      <c r="C25" s="14">
        <v>18</v>
      </c>
      <c r="D25" s="14"/>
      <c r="E25" s="15"/>
      <c r="F25" s="16"/>
      <c r="G25" s="14"/>
      <c r="H25" s="17">
        <f>G25*H6</f>
        <v>0</v>
      </c>
      <c r="I25" s="20">
        <f>SUM(F25,H25)</f>
        <v>0</v>
      </c>
      <c r="J25" s="17"/>
      <c r="K25" s="20">
        <f t="shared" si="4"/>
        <v>0</v>
      </c>
      <c r="L25" s="43"/>
    </row>
    <row r="26" spans="1:12">
      <c r="A26" s="14">
        <v>2063</v>
      </c>
      <c r="B26" s="3">
        <v>2007</v>
      </c>
      <c r="C26" s="14">
        <v>9</v>
      </c>
      <c r="D26" s="14"/>
      <c r="E26" s="15"/>
      <c r="F26" s="16"/>
      <c r="G26" s="14"/>
      <c r="H26" s="17">
        <f>G26*H6</f>
        <v>0</v>
      </c>
      <c r="I26" s="20">
        <f t="shared" si="3"/>
        <v>0</v>
      </c>
      <c r="J26" s="17"/>
      <c r="K26" s="20">
        <f t="shared" si="4"/>
        <v>0</v>
      </c>
      <c r="L26" s="43"/>
    </row>
    <row r="27" spans="1:12">
      <c r="A27" s="14">
        <v>2090</v>
      </c>
      <c r="B27" s="3">
        <v>2009</v>
      </c>
      <c r="C27" s="14"/>
      <c r="D27" s="14" t="s">
        <v>78</v>
      </c>
      <c r="E27" s="18"/>
      <c r="F27" s="16"/>
      <c r="G27" s="14"/>
      <c r="H27" s="17">
        <f>G27*H6</f>
        <v>0</v>
      </c>
      <c r="I27" s="20">
        <f t="shared" si="3"/>
        <v>0</v>
      </c>
      <c r="J27" s="17"/>
      <c r="K27" s="20">
        <f t="shared" si="4"/>
        <v>0</v>
      </c>
      <c r="L27" s="43"/>
    </row>
    <row r="28" spans="1:12">
      <c r="A28" s="14">
        <v>2091</v>
      </c>
      <c r="B28" s="3">
        <v>2009</v>
      </c>
      <c r="C28" s="14">
        <v>21</v>
      </c>
      <c r="D28" s="14"/>
      <c r="E28" s="18"/>
      <c r="F28" s="16"/>
      <c r="G28" s="14"/>
      <c r="H28" s="17">
        <f>G28*H6</f>
        <v>0</v>
      </c>
      <c r="I28" s="20">
        <f t="shared" si="3"/>
        <v>0</v>
      </c>
      <c r="J28" s="17"/>
      <c r="K28" s="20">
        <f t="shared" si="4"/>
        <v>0</v>
      </c>
      <c r="L28" s="43"/>
    </row>
    <row r="29" spans="1:12">
      <c r="A29" s="14">
        <v>2092</v>
      </c>
      <c r="B29" s="3">
        <v>2009</v>
      </c>
      <c r="C29" s="14">
        <v>14</v>
      </c>
      <c r="D29" s="14"/>
      <c r="E29" s="15"/>
      <c r="F29" s="16"/>
      <c r="G29" s="14"/>
      <c r="H29" s="17">
        <f>G29*H6</f>
        <v>0</v>
      </c>
      <c r="I29" s="20">
        <f t="shared" si="3"/>
        <v>0</v>
      </c>
      <c r="J29" s="17"/>
      <c r="K29" s="20">
        <f t="shared" si="4"/>
        <v>0</v>
      </c>
      <c r="L29" s="43"/>
    </row>
    <row r="30" spans="1:12">
      <c r="A30" s="14">
        <v>2101</v>
      </c>
      <c r="B30" s="3">
        <v>2010</v>
      </c>
      <c r="C30" s="14">
        <v>25</v>
      </c>
      <c r="D30" s="14" t="s">
        <v>79</v>
      </c>
      <c r="E30" s="15"/>
      <c r="F30" s="16"/>
      <c r="G30" s="14"/>
      <c r="H30" s="17">
        <f>G30*H6</f>
        <v>0</v>
      </c>
      <c r="I30" s="20">
        <f t="shared" si="3"/>
        <v>0</v>
      </c>
      <c r="J30" s="17"/>
      <c r="K30" s="20">
        <f t="shared" si="4"/>
        <v>0</v>
      </c>
      <c r="L30" s="43"/>
    </row>
    <row r="31" spans="1:12">
      <c r="A31" s="14">
        <v>2102</v>
      </c>
      <c r="B31" s="3">
        <v>2010</v>
      </c>
      <c r="C31" s="14">
        <v>20</v>
      </c>
      <c r="D31" s="14"/>
      <c r="E31" s="15"/>
      <c r="F31" s="16"/>
      <c r="G31" s="14"/>
      <c r="H31" s="17">
        <f>G31*H6</f>
        <v>0</v>
      </c>
      <c r="I31" s="20">
        <f t="shared" si="3"/>
        <v>0</v>
      </c>
      <c r="J31" s="17"/>
      <c r="K31" s="20">
        <f t="shared" si="4"/>
        <v>0</v>
      </c>
      <c r="L31" s="43"/>
    </row>
    <row r="32" spans="1:12">
      <c r="A32" s="14">
        <v>2103</v>
      </c>
      <c r="B32" s="3">
        <v>2010</v>
      </c>
      <c r="C32" s="14">
        <v>2</v>
      </c>
      <c r="D32" s="14"/>
      <c r="E32" s="18"/>
      <c r="F32" s="16"/>
      <c r="G32" s="14"/>
      <c r="H32" s="17">
        <f>G32*H6</f>
        <v>0</v>
      </c>
      <c r="I32" s="20">
        <f t="shared" si="3"/>
        <v>0</v>
      </c>
      <c r="J32" s="17"/>
      <c r="K32" s="20">
        <f t="shared" si="4"/>
        <v>0</v>
      </c>
      <c r="L32" s="43"/>
    </row>
    <row r="33" spans="1:12">
      <c r="A33" s="14">
        <v>2111</v>
      </c>
      <c r="B33" s="3">
        <v>2011</v>
      </c>
      <c r="C33" s="14">
        <v>7</v>
      </c>
      <c r="D33" s="14"/>
      <c r="E33" s="18"/>
      <c r="F33" s="16"/>
      <c r="G33" s="14"/>
      <c r="H33" s="17">
        <f>G33*H6</f>
        <v>0</v>
      </c>
      <c r="I33" s="20">
        <f t="shared" si="3"/>
        <v>0</v>
      </c>
      <c r="J33" s="17"/>
      <c r="K33" s="20">
        <f t="shared" si="4"/>
        <v>0</v>
      </c>
      <c r="L33" s="43"/>
    </row>
    <row r="34" spans="1:12">
      <c r="A34" s="14">
        <v>2112</v>
      </c>
      <c r="B34" s="3">
        <v>2011</v>
      </c>
      <c r="C34" s="14">
        <v>8</v>
      </c>
      <c r="D34" s="14"/>
      <c r="E34" s="18"/>
      <c r="F34" s="16"/>
      <c r="G34" s="14"/>
      <c r="H34" s="17">
        <f>G34*H6</f>
        <v>0</v>
      </c>
      <c r="I34" s="20">
        <f t="shared" si="3"/>
        <v>0</v>
      </c>
      <c r="J34" s="17"/>
      <c r="K34" s="20">
        <f t="shared" si="4"/>
        <v>0</v>
      </c>
      <c r="L34" s="43"/>
    </row>
    <row r="35" spans="1:12">
      <c r="A35" s="14">
        <v>2113</v>
      </c>
      <c r="B35" s="3">
        <v>2011</v>
      </c>
      <c r="C35" s="14">
        <v>11</v>
      </c>
      <c r="D35" s="14"/>
      <c r="E35" s="18"/>
      <c r="F35" s="16"/>
      <c r="G35" s="14"/>
      <c r="H35" s="17">
        <f>G35*H6</f>
        <v>0</v>
      </c>
      <c r="I35" s="20">
        <f t="shared" si="3"/>
        <v>0</v>
      </c>
      <c r="J35" s="17"/>
      <c r="K35" s="20">
        <f t="shared" si="4"/>
        <v>0</v>
      </c>
      <c r="L35" s="43"/>
    </row>
    <row r="36" spans="1:12">
      <c r="A36" s="14">
        <v>1301</v>
      </c>
      <c r="B36" s="3">
        <v>2013</v>
      </c>
      <c r="C36" s="14">
        <v>1</v>
      </c>
      <c r="D36" s="14"/>
      <c r="E36" s="18"/>
      <c r="F36" s="16"/>
      <c r="G36" s="14"/>
      <c r="H36" s="17">
        <f>G36*H6</f>
        <v>0</v>
      </c>
      <c r="I36" s="20">
        <f t="shared" si="3"/>
        <v>0</v>
      </c>
      <c r="J36" s="17"/>
      <c r="K36" s="20">
        <f t="shared" si="4"/>
        <v>0</v>
      </c>
      <c r="L36" s="43"/>
    </row>
    <row r="37" spans="1:12">
      <c r="A37" s="14">
        <v>1302</v>
      </c>
      <c r="B37" s="3">
        <v>2013</v>
      </c>
      <c r="C37" s="14">
        <v>6</v>
      </c>
      <c r="D37" s="14"/>
      <c r="E37" s="18"/>
      <c r="F37" s="16"/>
      <c r="G37" s="14"/>
      <c r="H37" s="17">
        <f>G37*H6</f>
        <v>0</v>
      </c>
      <c r="I37" s="20">
        <f t="shared" si="3"/>
        <v>0</v>
      </c>
      <c r="J37" s="17"/>
      <c r="K37" s="20">
        <f t="shared" si="4"/>
        <v>0</v>
      </c>
      <c r="L37" s="43"/>
    </row>
    <row r="38" spans="1:12">
      <c r="A38" s="14">
        <v>1401</v>
      </c>
      <c r="B38" s="3">
        <v>2014</v>
      </c>
      <c r="C38" s="14">
        <v>12</v>
      </c>
      <c r="D38" s="14"/>
      <c r="E38" s="15"/>
      <c r="F38" s="16"/>
      <c r="G38" s="14"/>
      <c r="H38" s="17">
        <v>112</v>
      </c>
      <c r="I38" s="20">
        <f t="shared" si="3"/>
        <v>112</v>
      </c>
      <c r="J38" s="17"/>
      <c r="K38" s="20">
        <f t="shared" si="4"/>
        <v>112</v>
      </c>
      <c r="L38" s="43"/>
    </row>
    <row r="39" spans="1:12">
      <c r="A39" s="14">
        <v>1402</v>
      </c>
      <c r="B39" s="3">
        <v>2014</v>
      </c>
      <c r="C39" s="14">
        <v>15</v>
      </c>
      <c r="D39" s="14"/>
      <c r="E39" s="15"/>
      <c r="F39" s="16"/>
      <c r="G39" s="14"/>
      <c r="H39" s="17">
        <f>G39*H6</f>
        <v>0</v>
      </c>
      <c r="I39" s="20">
        <f t="shared" si="3"/>
        <v>0</v>
      </c>
      <c r="J39" s="17"/>
      <c r="K39" s="20">
        <f t="shared" si="4"/>
        <v>0</v>
      </c>
      <c r="L39" s="43"/>
    </row>
    <row r="40" spans="1:12">
      <c r="A40" s="14">
        <v>1403</v>
      </c>
      <c r="B40" s="3">
        <v>2014</v>
      </c>
      <c r="C40" s="14">
        <v>10</v>
      </c>
      <c r="D40" s="14"/>
      <c r="E40" s="15"/>
      <c r="F40" s="16"/>
      <c r="G40" s="14"/>
      <c r="H40" s="17">
        <f>G40*H6</f>
        <v>0</v>
      </c>
      <c r="I40" s="20">
        <f t="shared" si="3"/>
        <v>0</v>
      </c>
      <c r="J40" s="17"/>
      <c r="K40" s="20">
        <f t="shared" si="4"/>
        <v>0</v>
      </c>
      <c r="L40" s="43"/>
    </row>
    <row r="41" spans="1:12">
      <c r="A41" s="14">
        <v>1404</v>
      </c>
      <c r="B41" s="3">
        <v>2014</v>
      </c>
      <c r="C41" s="14">
        <v>3</v>
      </c>
      <c r="D41" s="14"/>
      <c r="E41" s="15"/>
      <c r="F41" s="16"/>
      <c r="G41" s="14"/>
      <c r="H41" s="17">
        <f>G41*H6</f>
        <v>0</v>
      </c>
      <c r="I41" s="20">
        <f t="shared" si="3"/>
        <v>0</v>
      </c>
      <c r="J41" s="17"/>
      <c r="K41" s="20">
        <f t="shared" si="4"/>
        <v>0</v>
      </c>
      <c r="L41" s="43"/>
    </row>
    <row r="42" spans="1:12">
      <c r="A42" s="14">
        <v>1405</v>
      </c>
      <c r="B42" s="3">
        <v>2014</v>
      </c>
      <c r="C42" s="14">
        <v>16</v>
      </c>
      <c r="D42" s="14"/>
      <c r="E42" s="15"/>
      <c r="F42" s="16"/>
      <c r="G42" s="14"/>
      <c r="H42" s="17">
        <f>G42*H6</f>
        <v>0</v>
      </c>
      <c r="I42" s="20">
        <f t="shared" si="3"/>
        <v>0</v>
      </c>
      <c r="J42" s="17"/>
      <c r="K42" s="20">
        <f t="shared" si="4"/>
        <v>0</v>
      </c>
      <c r="L42" s="43"/>
    </row>
    <row r="43" spans="1:12">
      <c r="A43" s="14">
        <v>2141</v>
      </c>
      <c r="B43" s="3">
        <v>2015</v>
      </c>
      <c r="C43" s="14">
        <v>20</v>
      </c>
      <c r="D43" s="14"/>
      <c r="E43" s="15"/>
      <c r="F43" s="16"/>
      <c r="G43" s="14"/>
      <c r="H43" s="17">
        <f>G43*H6</f>
        <v>0</v>
      </c>
      <c r="I43" s="20">
        <f t="shared" si="3"/>
        <v>0</v>
      </c>
      <c r="J43" s="17"/>
      <c r="K43" s="20">
        <f t="shared" si="4"/>
        <v>0</v>
      </c>
      <c r="L43" s="43"/>
    </row>
    <row r="44" spans="1:12">
      <c r="A44" s="14">
        <v>2142</v>
      </c>
      <c r="B44" s="3">
        <v>2015</v>
      </c>
      <c r="C44" s="14">
        <v>4</v>
      </c>
      <c r="D44" s="14"/>
      <c r="E44" s="15"/>
      <c r="F44" s="16"/>
      <c r="G44" s="14"/>
      <c r="H44" s="17">
        <f>G44*H6</f>
        <v>0</v>
      </c>
      <c r="I44" s="20">
        <f t="shared" si="3"/>
        <v>0</v>
      </c>
      <c r="J44" s="17"/>
      <c r="K44" s="20">
        <f t="shared" si="4"/>
        <v>0</v>
      </c>
      <c r="L44" s="43"/>
    </row>
    <row r="45" spans="1:12">
      <c r="A45" s="14">
        <v>2143</v>
      </c>
      <c r="B45" s="3">
        <v>2015</v>
      </c>
      <c r="C45" s="14">
        <v>17</v>
      </c>
      <c r="D45" s="14"/>
      <c r="E45" s="15"/>
      <c r="F45" s="16"/>
      <c r="G45" s="14"/>
      <c r="H45" s="17">
        <f>G45*H6</f>
        <v>0</v>
      </c>
      <c r="I45" s="20">
        <f t="shared" si="3"/>
        <v>0</v>
      </c>
      <c r="J45" s="17"/>
      <c r="K45" s="20">
        <f t="shared" si="4"/>
        <v>0</v>
      </c>
      <c r="L45" s="43"/>
    </row>
    <row r="46" spans="1:12">
      <c r="A46" s="14">
        <v>2151</v>
      </c>
      <c r="B46" s="3">
        <v>2016</v>
      </c>
      <c r="C46" s="14">
        <v>22</v>
      </c>
      <c r="D46" s="14"/>
      <c r="E46" s="15"/>
      <c r="F46" s="16"/>
      <c r="G46" s="14"/>
      <c r="H46" s="17">
        <f>G46*H6</f>
        <v>0</v>
      </c>
      <c r="I46" s="20">
        <f t="shared" si="3"/>
        <v>0</v>
      </c>
      <c r="J46" s="17"/>
      <c r="K46" s="20">
        <f t="shared" si="4"/>
        <v>0</v>
      </c>
      <c r="L46" s="43"/>
    </row>
    <row r="47" spans="1:12">
      <c r="A47" s="14">
        <v>2152</v>
      </c>
      <c r="B47" s="3">
        <v>2016</v>
      </c>
      <c r="C47" s="14">
        <v>23</v>
      </c>
      <c r="D47" s="14"/>
      <c r="E47" s="15"/>
      <c r="F47" s="16"/>
      <c r="G47" s="14"/>
      <c r="H47" s="17">
        <f>G47*H6</f>
        <v>0</v>
      </c>
      <c r="I47" s="20">
        <f t="shared" si="3"/>
        <v>0</v>
      </c>
      <c r="J47" s="17"/>
      <c r="K47" s="20">
        <f t="shared" si="4"/>
        <v>0</v>
      </c>
      <c r="L47" s="43"/>
    </row>
    <row r="48" spans="1:12">
      <c r="A48" s="14">
        <v>2153</v>
      </c>
      <c r="B48" s="3">
        <v>2016</v>
      </c>
      <c r="C48" s="14">
        <v>24</v>
      </c>
      <c r="D48" s="14" t="s">
        <v>79</v>
      </c>
      <c r="E48" s="15"/>
      <c r="F48" s="16"/>
      <c r="G48" s="14"/>
      <c r="H48" s="17">
        <f>G48*H6</f>
        <v>0</v>
      </c>
      <c r="I48" s="20">
        <f t="shared" si="3"/>
        <v>0</v>
      </c>
      <c r="J48" s="17"/>
      <c r="K48" s="20">
        <f t="shared" si="4"/>
        <v>0</v>
      </c>
      <c r="L48" s="43"/>
    </row>
    <row r="49" spans="1:12">
      <c r="A49" s="14">
        <v>2161</v>
      </c>
      <c r="B49" s="3">
        <v>2017</v>
      </c>
      <c r="C49" s="14">
        <v>13</v>
      </c>
      <c r="D49" s="14"/>
      <c r="E49" s="15"/>
      <c r="F49" s="16"/>
      <c r="G49" s="14"/>
      <c r="H49" s="17">
        <f>G49*H6</f>
        <v>0</v>
      </c>
      <c r="I49" s="20">
        <f t="shared" si="3"/>
        <v>0</v>
      </c>
      <c r="J49" s="17"/>
      <c r="K49" s="20">
        <f t="shared" si="4"/>
        <v>0</v>
      </c>
      <c r="L49" s="43"/>
    </row>
    <row r="50" spans="1:12">
      <c r="A50" s="14">
        <v>2162</v>
      </c>
      <c r="B50" s="3">
        <v>2017</v>
      </c>
      <c r="C50" s="14">
        <v>19</v>
      </c>
      <c r="D50" s="14"/>
      <c r="E50" s="15"/>
      <c r="F50" s="16"/>
      <c r="G50" s="14"/>
      <c r="H50" s="17">
        <f>G50*H6</f>
        <v>0</v>
      </c>
      <c r="I50" s="20">
        <f t="shared" si="3"/>
        <v>0</v>
      </c>
      <c r="J50" s="17"/>
      <c r="K50" s="20">
        <f t="shared" si="4"/>
        <v>0</v>
      </c>
      <c r="L50" s="43"/>
    </row>
    <row r="51" spans="1:12" ht="15" customHeight="1">
      <c r="A51" s="14">
        <v>2163</v>
      </c>
      <c r="B51" s="3">
        <v>2017</v>
      </c>
      <c r="C51" s="14">
        <v>28</v>
      </c>
      <c r="D51" s="14"/>
      <c r="E51" s="15"/>
      <c r="F51" s="16"/>
      <c r="G51" s="14"/>
      <c r="H51" s="17">
        <f>G51*H6</f>
        <v>0</v>
      </c>
      <c r="I51" s="20">
        <f t="shared" si="3"/>
        <v>0</v>
      </c>
      <c r="J51" s="17"/>
      <c r="K51" s="20">
        <f t="shared" si="4"/>
        <v>0</v>
      </c>
      <c r="L51" s="43"/>
    </row>
    <row r="52" spans="1:12" ht="15" customHeight="1">
      <c r="A52" s="14" t="s">
        <v>85</v>
      </c>
      <c r="B52" s="3">
        <v>2018</v>
      </c>
      <c r="C52" s="14"/>
      <c r="D52" s="14"/>
      <c r="E52" s="15"/>
      <c r="F52" s="16"/>
      <c r="G52" s="14"/>
      <c r="H52" s="17"/>
      <c r="I52" s="20"/>
      <c r="J52" s="17"/>
      <c r="K52" s="20"/>
      <c r="L52" s="43"/>
    </row>
    <row r="53" spans="1:12" ht="15" customHeight="1">
      <c r="A53" s="14" t="s">
        <v>86</v>
      </c>
      <c r="B53" s="3">
        <v>2018</v>
      </c>
      <c r="C53" s="14"/>
      <c r="D53" s="14"/>
      <c r="E53" s="15"/>
      <c r="F53" s="16"/>
      <c r="G53" s="14"/>
      <c r="H53" s="17"/>
      <c r="I53" s="20"/>
      <c r="J53" s="17"/>
      <c r="K53" s="20"/>
      <c r="L53" s="43"/>
    </row>
    <row r="54" spans="1:12" ht="15" customHeight="1">
      <c r="A54" s="14" t="s">
        <v>88</v>
      </c>
      <c r="B54" s="3">
        <v>2017</v>
      </c>
      <c r="C54" s="14"/>
      <c r="D54" s="14"/>
      <c r="E54" s="15"/>
      <c r="F54" s="16"/>
      <c r="G54" s="14"/>
      <c r="H54" s="17"/>
      <c r="I54" s="20"/>
      <c r="J54" s="17"/>
      <c r="K54" s="20"/>
      <c r="L54" s="43"/>
    </row>
    <row r="55" spans="1:12" ht="15" customHeight="1">
      <c r="A55" s="14" t="s">
        <v>87</v>
      </c>
      <c r="B55" s="3">
        <v>2018</v>
      </c>
      <c r="C55" s="14"/>
      <c r="D55" s="14"/>
      <c r="E55" s="15"/>
      <c r="F55" s="16"/>
      <c r="G55" s="14"/>
      <c r="H55" s="17"/>
      <c r="I55" s="20"/>
      <c r="J55" s="17"/>
      <c r="K55" s="20"/>
      <c r="L55" s="43"/>
    </row>
    <row r="56" spans="1:12" ht="15" customHeight="1">
      <c r="A56" s="14" t="s">
        <v>22</v>
      </c>
      <c r="B56" s="3">
        <v>1997</v>
      </c>
      <c r="C56" s="14"/>
      <c r="D56" s="14"/>
      <c r="E56" s="15"/>
      <c r="F56" s="16"/>
      <c r="G56" s="14"/>
      <c r="H56" s="17">
        <f>G56*H6</f>
        <v>0</v>
      </c>
      <c r="I56" s="20">
        <f t="shared" si="3"/>
        <v>0</v>
      </c>
      <c r="J56" s="17"/>
      <c r="K56" s="20">
        <f t="shared" si="4"/>
        <v>0</v>
      </c>
      <c r="L56" s="43"/>
    </row>
    <row r="57" spans="1:12" ht="15" customHeight="1">
      <c r="A57" s="14" t="s">
        <v>23</v>
      </c>
      <c r="B57" s="3">
        <v>2005</v>
      </c>
      <c r="C57" s="14"/>
      <c r="D57" s="14"/>
      <c r="E57" s="15"/>
      <c r="F57" s="16"/>
      <c r="G57" s="14"/>
      <c r="H57" s="17">
        <f>G57*H6</f>
        <v>0</v>
      </c>
      <c r="I57" s="20">
        <f t="shared" si="3"/>
        <v>0</v>
      </c>
      <c r="J57" s="17"/>
      <c r="K57" s="20">
        <f t="shared" si="4"/>
        <v>0</v>
      </c>
      <c r="L57" s="43"/>
    </row>
    <row r="58" spans="1:12">
      <c r="A58" s="14" t="s">
        <v>24</v>
      </c>
      <c r="B58" s="3">
        <v>2003</v>
      </c>
      <c r="C58" s="14"/>
      <c r="D58" s="14"/>
      <c r="E58" s="15"/>
      <c r="F58" s="16"/>
      <c r="G58" s="14"/>
      <c r="H58" s="17">
        <f>G58*H6</f>
        <v>0</v>
      </c>
      <c r="I58" s="20">
        <f t="shared" si="3"/>
        <v>0</v>
      </c>
      <c r="J58" s="17"/>
      <c r="K58" s="20">
        <f t="shared" si="4"/>
        <v>0</v>
      </c>
      <c r="L58" s="43"/>
    </row>
    <row r="59" spans="1:12">
      <c r="A59" s="3"/>
      <c r="B59" s="3"/>
      <c r="C59" s="3"/>
      <c r="D59" s="3" t="s">
        <v>80</v>
      </c>
      <c r="E59" s="3"/>
      <c r="F59" s="19">
        <f t="shared" ref="F59:L59" si="5">SUM(F12:F58)</f>
        <v>0</v>
      </c>
      <c r="G59" s="19">
        <f t="shared" si="5"/>
        <v>0</v>
      </c>
      <c r="H59" s="19">
        <f t="shared" si="5"/>
        <v>112</v>
      </c>
      <c r="I59" s="19">
        <f t="shared" si="5"/>
        <v>112</v>
      </c>
      <c r="J59" s="19">
        <f t="shared" si="5"/>
        <v>0</v>
      </c>
      <c r="K59" s="19">
        <f t="shared" si="5"/>
        <v>112</v>
      </c>
      <c r="L59" s="19">
        <f t="shared" si="5"/>
        <v>0</v>
      </c>
    </row>
    <row r="63" spans="1:12" ht="27.75" thickBot="1">
      <c r="F63" s="5" t="s">
        <v>82</v>
      </c>
      <c r="G63" s="42"/>
      <c r="H63" s="4"/>
      <c r="I63" s="4"/>
      <c r="J63" s="4"/>
      <c r="K63" s="4"/>
    </row>
    <row r="64" spans="1:12" ht="15.75" thickTop="1">
      <c r="G64" t="s">
        <v>81</v>
      </c>
      <c r="L64" s="23"/>
    </row>
    <row r="65" spans="7:7">
      <c r="G65" t="s">
        <v>0</v>
      </c>
    </row>
  </sheetData>
  <mergeCells count="6">
    <mergeCell ref="F5:H5"/>
    <mergeCell ref="A6:A7"/>
    <mergeCell ref="B6:B7"/>
    <mergeCell ref="C6:C7"/>
    <mergeCell ref="D6:D7"/>
    <mergeCell ref="E6:E7"/>
  </mergeCells>
  <pageMargins left="0.7" right="0.7" top="0.75" bottom="0.75" header="0.3" footer="0.3"/>
  <pageSetup scale="86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activeCell="E8" sqref="E8:G58"/>
    </sheetView>
  </sheetViews>
  <sheetFormatPr defaultRowHeight="15"/>
  <cols>
    <col min="1" max="1" width="14.42578125" customWidth="1"/>
    <col min="4" max="4" width="8" customWidth="1"/>
    <col min="6" max="6" width="13.28515625" customWidth="1"/>
    <col min="7" max="7" width="12.5703125" customWidth="1"/>
    <col min="8" max="9" width="12.28515625" customWidth="1"/>
    <col min="10" max="10" width="15.140625" customWidth="1"/>
    <col min="11" max="11" width="14" customWidth="1"/>
    <col min="12" max="12" width="12.85546875" customWidth="1"/>
  </cols>
  <sheetData>
    <row r="1" spans="1:12" ht="31.5" thickTop="1" thickBot="1">
      <c r="A1" s="11" t="s">
        <v>0</v>
      </c>
      <c r="K1" s="8" t="s">
        <v>68</v>
      </c>
      <c r="L1" s="8" t="s">
        <v>2</v>
      </c>
    </row>
    <row r="2" spans="1:12" ht="24.75" thickTop="1" thickBot="1">
      <c r="A2" s="6" t="s">
        <v>1</v>
      </c>
      <c r="K2" s="7" t="s">
        <v>21</v>
      </c>
      <c r="L2" s="7">
        <f>Jan!L2</f>
        <v>2019</v>
      </c>
    </row>
    <row r="3" spans="1:12" ht="24.75" thickTop="1" thickBot="1">
      <c r="A3" s="6"/>
    </row>
    <row r="4" spans="1:12" ht="17.25" thickTop="1" thickBot="1">
      <c r="E4" s="9" t="s">
        <v>69</v>
      </c>
      <c r="F4" s="10">
        <f>F59</f>
        <v>0</v>
      </c>
      <c r="G4" s="10">
        <f t="shared" ref="G4:L4" si="0">G59</f>
        <v>0</v>
      </c>
      <c r="H4" s="10">
        <f t="shared" si="0"/>
        <v>0</v>
      </c>
      <c r="I4" s="10">
        <f t="shared" si="0"/>
        <v>0</v>
      </c>
      <c r="J4" s="10">
        <f t="shared" si="0"/>
        <v>0</v>
      </c>
      <c r="K4" s="10">
        <f t="shared" si="0"/>
        <v>0</v>
      </c>
      <c r="L4" s="10">
        <f t="shared" si="0"/>
        <v>0</v>
      </c>
    </row>
    <row r="5" spans="1:12" ht="16.5" thickTop="1" thickBot="1">
      <c r="A5" s="2"/>
      <c r="B5" s="2"/>
      <c r="C5" s="2"/>
      <c r="D5" s="2"/>
      <c r="E5" s="2"/>
      <c r="F5" s="95" t="s">
        <v>70</v>
      </c>
      <c r="G5" s="95"/>
      <c r="H5" s="95"/>
      <c r="I5" s="29"/>
      <c r="J5" s="1"/>
      <c r="K5" s="1"/>
      <c r="L5" s="2"/>
    </row>
    <row r="6" spans="1:12" ht="18.75" customHeight="1" thickTop="1" thickBot="1">
      <c r="A6" s="99" t="s">
        <v>9</v>
      </c>
      <c r="B6" s="99" t="s">
        <v>2</v>
      </c>
      <c r="C6" s="99" t="s">
        <v>71</v>
      </c>
      <c r="D6" s="99" t="s">
        <v>42</v>
      </c>
      <c r="E6" s="99" t="s">
        <v>72</v>
      </c>
      <c r="F6" s="21"/>
      <c r="G6" s="13" t="s">
        <v>73</v>
      </c>
      <c r="H6" s="22">
        <v>28</v>
      </c>
      <c r="I6" s="30"/>
      <c r="J6" s="12"/>
      <c r="K6" s="12" t="s">
        <v>74</v>
      </c>
      <c r="L6" s="50"/>
    </row>
    <row r="7" spans="1:12" ht="15.75" thickTop="1">
      <c r="A7" s="98"/>
      <c r="B7" s="98"/>
      <c r="C7" s="98"/>
      <c r="D7" s="98"/>
      <c r="E7" s="98"/>
      <c r="F7" s="61" t="s">
        <v>3</v>
      </c>
      <c r="G7" s="61" t="s">
        <v>4</v>
      </c>
      <c r="H7" s="61" t="s">
        <v>5</v>
      </c>
      <c r="I7" s="61" t="s">
        <v>7</v>
      </c>
      <c r="J7" s="62" t="s">
        <v>6</v>
      </c>
      <c r="K7" s="61" t="s">
        <v>7</v>
      </c>
      <c r="L7" s="61" t="s">
        <v>8</v>
      </c>
    </row>
    <row r="8" spans="1:12">
      <c r="A8" s="68">
        <v>191</v>
      </c>
      <c r="B8" s="68">
        <v>2019</v>
      </c>
      <c r="C8" s="68"/>
      <c r="D8" s="68"/>
      <c r="E8" s="68"/>
      <c r="F8" s="75"/>
      <c r="G8" s="68"/>
      <c r="H8" s="17">
        <f>G8*H6</f>
        <v>0</v>
      </c>
      <c r="I8" s="17">
        <f t="shared" ref="I8:I11" si="1">SUM(F8,H8)</f>
        <v>0</v>
      </c>
      <c r="J8" s="80"/>
      <c r="K8" s="68"/>
      <c r="L8" s="68"/>
    </row>
    <row r="9" spans="1:12">
      <c r="A9" s="68">
        <v>192</v>
      </c>
      <c r="B9" s="68">
        <v>2019</v>
      </c>
      <c r="C9" s="68"/>
      <c r="D9" s="68"/>
      <c r="E9" s="68"/>
      <c r="F9" s="75"/>
      <c r="G9" s="68"/>
      <c r="H9" s="17">
        <f>G9*H6</f>
        <v>0</v>
      </c>
      <c r="I9" s="17">
        <f t="shared" si="1"/>
        <v>0</v>
      </c>
      <c r="J9" s="80"/>
      <c r="K9" s="68"/>
      <c r="L9" s="68"/>
    </row>
    <row r="10" spans="1:12">
      <c r="A10" s="68">
        <v>181</v>
      </c>
      <c r="B10" s="69">
        <v>2018</v>
      </c>
      <c r="C10" s="68"/>
      <c r="D10" s="68"/>
      <c r="E10" s="68"/>
      <c r="F10" s="75"/>
      <c r="G10" s="68"/>
      <c r="H10" s="17">
        <f>G10*H6</f>
        <v>0</v>
      </c>
      <c r="I10" s="17">
        <f t="shared" si="1"/>
        <v>0</v>
      </c>
      <c r="J10" s="17"/>
      <c r="K10" s="17">
        <f t="shared" ref="K10:K11" si="2">SUM(I10,J10)</f>
        <v>0</v>
      </c>
      <c r="L10" s="68"/>
    </row>
    <row r="11" spans="1:12">
      <c r="A11" s="68">
        <v>182</v>
      </c>
      <c r="B11" s="69">
        <v>2018</v>
      </c>
      <c r="C11" s="68"/>
      <c r="D11" s="68"/>
      <c r="E11" s="68"/>
      <c r="F11" s="75"/>
      <c r="G11" s="68"/>
      <c r="H11" s="17">
        <f>G11*H6</f>
        <v>0</v>
      </c>
      <c r="I11" s="17">
        <f t="shared" si="1"/>
        <v>0</v>
      </c>
      <c r="J11" s="17"/>
      <c r="K11" s="17">
        <f t="shared" si="2"/>
        <v>0</v>
      </c>
      <c r="L11" s="68"/>
    </row>
    <row r="12" spans="1:12" ht="15" customHeight="1">
      <c r="A12" s="63">
        <v>2171</v>
      </c>
      <c r="B12" s="64">
        <v>2017</v>
      </c>
      <c r="C12" s="63"/>
      <c r="D12" s="63"/>
      <c r="E12" s="65"/>
      <c r="F12" s="66"/>
      <c r="G12" s="63"/>
      <c r="H12" s="20">
        <f>G12*H6</f>
        <v>0</v>
      </c>
      <c r="I12" s="20">
        <f t="shared" ref="I12:I58" si="3">SUM(F12,H12)</f>
        <v>0</v>
      </c>
      <c r="J12" s="20"/>
      <c r="K12" s="20">
        <f t="shared" ref="K12:K58" si="4">SUM(I12,J12)</f>
        <v>0</v>
      </c>
      <c r="L12" s="67"/>
    </row>
    <row r="13" spans="1:12" ht="15" customHeight="1">
      <c r="A13" s="14">
        <v>2172</v>
      </c>
      <c r="B13" s="3">
        <v>2017</v>
      </c>
      <c r="C13" s="14"/>
      <c r="D13" s="14"/>
      <c r="E13" s="15"/>
      <c r="F13" s="16"/>
      <c r="G13" s="14"/>
      <c r="H13" s="17">
        <f>G13*H6</f>
        <v>0</v>
      </c>
      <c r="I13" s="20">
        <f t="shared" si="3"/>
        <v>0</v>
      </c>
      <c r="J13" s="17"/>
      <c r="K13" s="20">
        <f t="shared" si="4"/>
        <v>0</v>
      </c>
      <c r="L13" s="43"/>
    </row>
    <row r="14" spans="1:12" ht="15" customHeight="1">
      <c r="A14" s="14">
        <v>2173</v>
      </c>
      <c r="B14" s="3">
        <v>2017</v>
      </c>
      <c r="C14" s="14"/>
      <c r="D14" s="14"/>
      <c r="E14" s="15"/>
      <c r="F14" s="16"/>
      <c r="G14" s="14"/>
      <c r="H14" s="17">
        <f>G14*H6</f>
        <v>0</v>
      </c>
      <c r="I14" s="20">
        <f t="shared" si="3"/>
        <v>0</v>
      </c>
      <c r="J14" s="17"/>
      <c r="K14" s="20">
        <f t="shared" si="4"/>
        <v>0</v>
      </c>
      <c r="L14" s="43"/>
    </row>
    <row r="15" spans="1:12" ht="15" customHeight="1">
      <c r="A15" s="14">
        <v>2008</v>
      </c>
      <c r="B15" s="3">
        <v>2000</v>
      </c>
      <c r="C15" s="14">
        <v>27</v>
      </c>
      <c r="D15" s="14"/>
      <c r="E15" s="15"/>
      <c r="F15" s="16"/>
      <c r="G15" s="14"/>
      <c r="H15" s="17">
        <f>G15*H6</f>
        <v>0</v>
      </c>
      <c r="I15" s="20">
        <f t="shared" si="3"/>
        <v>0</v>
      </c>
      <c r="J15" s="17"/>
      <c r="K15" s="20">
        <f t="shared" si="4"/>
        <v>0</v>
      </c>
      <c r="L15" s="43"/>
    </row>
    <row r="16" spans="1:12" ht="15" customHeight="1">
      <c r="A16" s="14">
        <v>2016</v>
      </c>
      <c r="B16" s="3">
        <v>2001</v>
      </c>
      <c r="C16" s="14"/>
      <c r="D16" s="14" t="s">
        <v>75</v>
      </c>
      <c r="E16" s="15"/>
      <c r="F16" s="16"/>
      <c r="G16" s="14"/>
      <c r="H16" s="17">
        <f>G16*H6</f>
        <v>0</v>
      </c>
      <c r="I16" s="20">
        <f t="shared" si="3"/>
        <v>0</v>
      </c>
      <c r="J16" s="17"/>
      <c r="K16" s="20">
        <f t="shared" si="4"/>
        <v>0</v>
      </c>
      <c r="L16" s="43"/>
    </row>
    <row r="17" spans="1:12" ht="15" customHeight="1">
      <c r="A17" s="14">
        <v>2017</v>
      </c>
      <c r="B17" s="3">
        <v>2001</v>
      </c>
      <c r="C17" s="14"/>
      <c r="D17" s="14" t="s">
        <v>75</v>
      </c>
      <c r="E17" s="15"/>
      <c r="F17" s="16"/>
      <c r="G17" s="14"/>
      <c r="H17" s="17">
        <f>G17*H6</f>
        <v>0</v>
      </c>
      <c r="I17" s="20">
        <f t="shared" si="3"/>
        <v>0</v>
      </c>
      <c r="J17" s="17"/>
      <c r="K17" s="20">
        <f t="shared" si="4"/>
        <v>0</v>
      </c>
      <c r="L17" s="43"/>
    </row>
    <row r="18" spans="1:12" ht="15" customHeight="1">
      <c r="A18" s="14">
        <v>2019</v>
      </c>
      <c r="B18" s="3">
        <v>2001</v>
      </c>
      <c r="C18" s="14"/>
      <c r="D18" s="14" t="s">
        <v>75</v>
      </c>
      <c r="E18" s="15"/>
      <c r="F18" s="16"/>
      <c r="G18" s="14"/>
      <c r="H18" s="17">
        <f>G18*H6</f>
        <v>0</v>
      </c>
      <c r="I18" s="20">
        <f t="shared" si="3"/>
        <v>0</v>
      </c>
      <c r="J18" s="17"/>
      <c r="K18" s="20">
        <f t="shared" si="4"/>
        <v>0</v>
      </c>
      <c r="L18" s="43"/>
    </row>
    <row r="19" spans="1:12" ht="15" customHeight="1">
      <c r="A19" s="14">
        <v>2023</v>
      </c>
      <c r="B19" s="3">
        <v>2002</v>
      </c>
      <c r="C19" s="14"/>
      <c r="D19" s="14" t="s">
        <v>75</v>
      </c>
      <c r="E19" s="15"/>
      <c r="F19" s="16"/>
      <c r="G19" s="14"/>
      <c r="H19" s="17">
        <f>G19*H6</f>
        <v>0</v>
      </c>
      <c r="I19" s="20">
        <f t="shared" si="3"/>
        <v>0</v>
      </c>
      <c r="J19" s="17"/>
      <c r="K19" s="20">
        <f t="shared" si="4"/>
        <v>0</v>
      </c>
      <c r="L19" s="43"/>
    </row>
    <row r="20" spans="1:12" ht="15" customHeight="1">
      <c r="A20" s="14">
        <v>2024</v>
      </c>
      <c r="B20" s="3">
        <v>2002</v>
      </c>
      <c r="C20" s="14"/>
      <c r="D20" s="14" t="s">
        <v>75</v>
      </c>
      <c r="E20" s="15"/>
      <c r="F20" s="16"/>
      <c r="G20" s="14"/>
      <c r="H20" s="17">
        <f>G20*H6</f>
        <v>0</v>
      </c>
      <c r="I20" s="20">
        <f t="shared" si="3"/>
        <v>0</v>
      </c>
      <c r="J20" s="17"/>
      <c r="K20" s="20">
        <f t="shared" si="4"/>
        <v>0</v>
      </c>
      <c r="L20" s="43"/>
    </row>
    <row r="21" spans="1:12" ht="15" customHeight="1">
      <c r="A21" s="14">
        <v>2041</v>
      </c>
      <c r="B21" s="3">
        <v>2004</v>
      </c>
      <c r="C21" s="14"/>
      <c r="D21" s="14" t="s">
        <v>76</v>
      </c>
      <c r="E21" s="15"/>
      <c r="F21" s="16"/>
      <c r="G21" s="14"/>
      <c r="H21" s="17">
        <f>G21*H6</f>
        <v>0</v>
      </c>
      <c r="I21" s="20">
        <f t="shared" si="3"/>
        <v>0</v>
      </c>
      <c r="J21" s="17"/>
      <c r="K21" s="20">
        <f t="shared" si="4"/>
        <v>0</v>
      </c>
      <c r="L21" s="43"/>
    </row>
    <row r="22" spans="1:12" ht="15" customHeight="1">
      <c r="A22" s="14">
        <v>2042</v>
      </c>
      <c r="B22" s="3">
        <v>2004</v>
      </c>
      <c r="C22" s="14">
        <v>26</v>
      </c>
      <c r="D22" s="14"/>
      <c r="E22" s="18"/>
      <c r="F22" s="16"/>
      <c r="G22" s="14"/>
      <c r="H22" s="17">
        <f>G22*H6</f>
        <v>0</v>
      </c>
      <c r="I22" s="20">
        <f t="shared" si="3"/>
        <v>0</v>
      </c>
      <c r="J22" s="17"/>
      <c r="K22" s="20">
        <f t="shared" si="4"/>
        <v>0</v>
      </c>
      <c r="L22" s="43"/>
    </row>
    <row r="23" spans="1:12" ht="15" customHeight="1">
      <c r="A23" s="14">
        <v>2043</v>
      </c>
      <c r="B23" s="3">
        <v>2004</v>
      </c>
      <c r="C23" s="14" t="s">
        <v>77</v>
      </c>
      <c r="D23" s="14"/>
      <c r="E23" s="15"/>
      <c r="F23" s="16"/>
      <c r="G23" s="14"/>
      <c r="H23" s="17">
        <f>G23*H6</f>
        <v>0</v>
      </c>
      <c r="I23" s="20">
        <f t="shared" si="3"/>
        <v>0</v>
      </c>
      <c r="J23" s="17"/>
      <c r="K23" s="20">
        <f t="shared" si="4"/>
        <v>0</v>
      </c>
      <c r="L23" s="43"/>
    </row>
    <row r="24" spans="1:12" ht="15" customHeight="1">
      <c r="A24" s="14">
        <v>2061</v>
      </c>
      <c r="B24" s="3">
        <v>2007</v>
      </c>
      <c r="C24" s="14">
        <v>5</v>
      </c>
      <c r="D24" s="14"/>
      <c r="E24" s="15"/>
      <c r="F24" s="16"/>
      <c r="G24" s="14"/>
      <c r="H24" s="17">
        <f>G24*H6</f>
        <v>0</v>
      </c>
      <c r="I24" s="20">
        <f t="shared" si="3"/>
        <v>0</v>
      </c>
      <c r="J24" s="17"/>
      <c r="K24" s="20">
        <f t="shared" si="4"/>
        <v>0</v>
      </c>
      <c r="L24" s="43"/>
    </row>
    <row r="25" spans="1:12" ht="15" customHeight="1">
      <c r="A25" s="14">
        <v>2062</v>
      </c>
      <c r="B25" s="3">
        <v>2007</v>
      </c>
      <c r="C25" s="14">
        <v>18</v>
      </c>
      <c r="D25" s="14"/>
      <c r="E25" s="15"/>
      <c r="F25" s="16"/>
      <c r="G25" s="14"/>
      <c r="H25" s="17">
        <f>G25*H6</f>
        <v>0</v>
      </c>
      <c r="I25" s="20">
        <f t="shared" si="3"/>
        <v>0</v>
      </c>
      <c r="J25" s="17"/>
      <c r="K25" s="20">
        <f t="shared" si="4"/>
        <v>0</v>
      </c>
      <c r="L25" s="43"/>
    </row>
    <row r="26" spans="1:12" ht="15" customHeight="1">
      <c r="A26" s="14">
        <v>2063</v>
      </c>
      <c r="B26" s="3">
        <v>2007</v>
      </c>
      <c r="C26" s="14">
        <v>9</v>
      </c>
      <c r="D26" s="14"/>
      <c r="E26" s="15"/>
      <c r="F26" s="16"/>
      <c r="G26" s="14"/>
      <c r="H26" s="17">
        <f>G26*H6</f>
        <v>0</v>
      </c>
      <c r="I26" s="20">
        <f t="shared" si="3"/>
        <v>0</v>
      </c>
      <c r="J26" s="17"/>
      <c r="K26" s="20">
        <f t="shared" si="4"/>
        <v>0</v>
      </c>
      <c r="L26" s="43"/>
    </row>
    <row r="27" spans="1:12" ht="15" customHeight="1">
      <c r="A27" s="14">
        <v>2090</v>
      </c>
      <c r="B27" s="3">
        <v>2009</v>
      </c>
      <c r="C27" s="14"/>
      <c r="D27" s="14" t="s">
        <v>78</v>
      </c>
      <c r="E27" s="18"/>
      <c r="F27" s="16"/>
      <c r="G27" s="14"/>
      <c r="H27" s="17">
        <f>G27*H6</f>
        <v>0</v>
      </c>
      <c r="I27" s="20">
        <f t="shared" si="3"/>
        <v>0</v>
      </c>
      <c r="J27" s="17"/>
      <c r="K27" s="20">
        <f t="shared" si="4"/>
        <v>0</v>
      </c>
      <c r="L27" s="43"/>
    </row>
    <row r="28" spans="1:12" ht="15" customHeight="1">
      <c r="A28" s="14">
        <v>2091</v>
      </c>
      <c r="B28" s="3">
        <v>2009</v>
      </c>
      <c r="C28" s="14">
        <v>21</v>
      </c>
      <c r="D28" s="14"/>
      <c r="E28" s="18"/>
      <c r="F28" s="16"/>
      <c r="G28" s="14"/>
      <c r="H28" s="17">
        <f>G28*H6</f>
        <v>0</v>
      </c>
      <c r="I28" s="20">
        <f t="shared" si="3"/>
        <v>0</v>
      </c>
      <c r="J28" s="17"/>
      <c r="K28" s="20">
        <f t="shared" si="4"/>
        <v>0</v>
      </c>
      <c r="L28" s="43"/>
    </row>
    <row r="29" spans="1:12" ht="15" customHeight="1">
      <c r="A29" s="14">
        <v>2092</v>
      </c>
      <c r="B29" s="3">
        <v>2009</v>
      </c>
      <c r="C29" s="14">
        <v>14</v>
      </c>
      <c r="D29" s="14"/>
      <c r="E29" s="15"/>
      <c r="F29" s="16"/>
      <c r="G29" s="14"/>
      <c r="H29" s="17">
        <f>G29*H6</f>
        <v>0</v>
      </c>
      <c r="I29" s="20">
        <f t="shared" si="3"/>
        <v>0</v>
      </c>
      <c r="J29" s="17"/>
      <c r="K29" s="20">
        <f t="shared" si="4"/>
        <v>0</v>
      </c>
      <c r="L29" s="43"/>
    </row>
    <row r="30" spans="1:12" ht="15" customHeight="1">
      <c r="A30" s="14">
        <v>2101</v>
      </c>
      <c r="B30" s="3">
        <v>2010</v>
      </c>
      <c r="C30" s="14">
        <v>25</v>
      </c>
      <c r="D30" s="14" t="s">
        <v>79</v>
      </c>
      <c r="E30" s="15"/>
      <c r="F30" s="16"/>
      <c r="G30" s="14"/>
      <c r="H30" s="17">
        <f>G30*H6</f>
        <v>0</v>
      </c>
      <c r="I30" s="20">
        <f t="shared" si="3"/>
        <v>0</v>
      </c>
      <c r="J30" s="17"/>
      <c r="K30" s="20">
        <f t="shared" si="4"/>
        <v>0</v>
      </c>
      <c r="L30" s="43"/>
    </row>
    <row r="31" spans="1:12" ht="15" customHeight="1">
      <c r="A31" s="14">
        <v>2102</v>
      </c>
      <c r="B31" s="3">
        <v>2010</v>
      </c>
      <c r="C31" s="14">
        <v>20</v>
      </c>
      <c r="D31" s="14"/>
      <c r="E31" s="15"/>
      <c r="F31" s="16"/>
      <c r="G31" s="14"/>
      <c r="H31" s="17">
        <f>G31*H6</f>
        <v>0</v>
      </c>
      <c r="I31" s="20">
        <f t="shared" si="3"/>
        <v>0</v>
      </c>
      <c r="J31" s="17"/>
      <c r="K31" s="20">
        <f t="shared" si="4"/>
        <v>0</v>
      </c>
      <c r="L31" s="43"/>
    </row>
    <row r="32" spans="1:12" ht="15" customHeight="1">
      <c r="A32" s="14">
        <v>2103</v>
      </c>
      <c r="B32" s="3">
        <v>2010</v>
      </c>
      <c r="C32" s="14">
        <v>2</v>
      </c>
      <c r="D32" s="14"/>
      <c r="E32" s="18"/>
      <c r="F32" s="16"/>
      <c r="G32" s="14"/>
      <c r="H32" s="17">
        <f>G32*H6</f>
        <v>0</v>
      </c>
      <c r="I32" s="20">
        <f t="shared" si="3"/>
        <v>0</v>
      </c>
      <c r="J32" s="17"/>
      <c r="K32" s="20">
        <f t="shared" si="4"/>
        <v>0</v>
      </c>
      <c r="L32" s="43"/>
    </row>
    <row r="33" spans="1:12" ht="15" customHeight="1">
      <c r="A33" s="14">
        <v>2111</v>
      </c>
      <c r="B33" s="3">
        <v>2011</v>
      </c>
      <c r="C33" s="14">
        <v>7</v>
      </c>
      <c r="D33" s="14"/>
      <c r="E33" s="18"/>
      <c r="F33" s="16"/>
      <c r="G33" s="14"/>
      <c r="H33" s="17">
        <f>G33*H6</f>
        <v>0</v>
      </c>
      <c r="I33" s="20">
        <f t="shared" si="3"/>
        <v>0</v>
      </c>
      <c r="J33" s="17"/>
      <c r="K33" s="20">
        <f t="shared" si="4"/>
        <v>0</v>
      </c>
      <c r="L33" s="43"/>
    </row>
    <row r="34" spans="1:12" ht="15" customHeight="1">
      <c r="A34" s="14">
        <v>2112</v>
      </c>
      <c r="B34" s="3">
        <v>2011</v>
      </c>
      <c r="C34" s="14">
        <v>8</v>
      </c>
      <c r="D34" s="14"/>
      <c r="E34" s="18"/>
      <c r="F34" s="16"/>
      <c r="G34" s="14"/>
      <c r="H34" s="17">
        <f>G34*H6</f>
        <v>0</v>
      </c>
      <c r="I34" s="20">
        <f t="shared" si="3"/>
        <v>0</v>
      </c>
      <c r="J34" s="17"/>
      <c r="K34" s="20">
        <f t="shared" si="4"/>
        <v>0</v>
      </c>
      <c r="L34" s="43"/>
    </row>
    <row r="35" spans="1:12" ht="15" customHeight="1">
      <c r="A35" s="14">
        <v>2113</v>
      </c>
      <c r="B35" s="3">
        <v>2011</v>
      </c>
      <c r="C35" s="14">
        <v>11</v>
      </c>
      <c r="D35" s="14"/>
      <c r="E35" s="18"/>
      <c r="F35" s="16"/>
      <c r="G35" s="14"/>
      <c r="H35" s="17">
        <f>G35*H6</f>
        <v>0</v>
      </c>
      <c r="I35" s="20">
        <f t="shared" si="3"/>
        <v>0</v>
      </c>
      <c r="J35" s="17"/>
      <c r="K35" s="20">
        <f t="shared" si="4"/>
        <v>0</v>
      </c>
      <c r="L35" s="43"/>
    </row>
    <row r="36" spans="1:12" ht="15" customHeight="1">
      <c r="A36" s="14">
        <v>1301</v>
      </c>
      <c r="B36" s="3">
        <v>2013</v>
      </c>
      <c r="C36" s="14">
        <v>1</v>
      </c>
      <c r="D36" s="14"/>
      <c r="E36" s="18"/>
      <c r="F36" s="16"/>
      <c r="G36" s="14"/>
      <c r="H36" s="17">
        <f>G36*H6</f>
        <v>0</v>
      </c>
      <c r="I36" s="20">
        <f t="shared" si="3"/>
        <v>0</v>
      </c>
      <c r="J36" s="17"/>
      <c r="K36" s="20">
        <f t="shared" si="4"/>
        <v>0</v>
      </c>
      <c r="L36" s="43"/>
    </row>
    <row r="37" spans="1:12" ht="15" customHeight="1">
      <c r="A37" s="14">
        <v>1302</v>
      </c>
      <c r="B37" s="3">
        <v>2013</v>
      </c>
      <c r="C37" s="14">
        <v>6</v>
      </c>
      <c r="D37" s="14"/>
      <c r="E37" s="18"/>
      <c r="F37" s="16"/>
      <c r="G37" s="14"/>
      <c r="H37" s="17">
        <f>G37*H6</f>
        <v>0</v>
      </c>
      <c r="I37" s="20">
        <f t="shared" si="3"/>
        <v>0</v>
      </c>
      <c r="J37" s="17"/>
      <c r="K37" s="20">
        <f t="shared" ref="K37" si="5">SUM(I37,J37)</f>
        <v>0</v>
      </c>
      <c r="L37" s="43"/>
    </row>
    <row r="38" spans="1:12" ht="15" customHeight="1">
      <c r="A38" s="14">
        <v>1401</v>
      </c>
      <c r="B38" s="3">
        <v>2014</v>
      </c>
      <c r="C38" s="14">
        <v>12</v>
      </c>
      <c r="D38" s="14"/>
      <c r="E38" s="15"/>
      <c r="F38" s="16"/>
      <c r="G38" s="14"/>
      <c r="H38" s="17">
        <f>G38*H6</f>
        <v>0</v>
      </c>
      <c r="I38" s="20">
        <f t="shared" si="3"/>
        <v>0</v>
      </c>
      <c r="J38" s="17"/>
      <c r="K38" s="20">
        <f t="shared" si="4"/>
        <v>0</v>
      </c>
      <c r="L38" s="43"/>
    </row>
    <row r="39" spans="1:12" ht="15" customHeight="1">
      <c r="A39" s="14">
        <v>1402</v>
      </c>
      <c r="B39" s="3">
        <v>2014</v>
      </c>
      <c r="C39" s="14">
        <v>15</v>
      </c>
      <c r="D39" s="14"/>
      <c r="E39" s="15"/>
      <c r="F39" s="16"/>
      <c r="G39" s="14"/>
      <c r="H39" s="17">
        <f>G39*H6</f>
        <v>0</v>
      </c>
      <c r="I39" s="20">
        <f t="shared" si="3"/>
        <v>0</v>
      </c>
      <c r="J39" s="17"/>
      <c r="K39" s="20">
        <f t="shared" si="4"/>
        <v>0</v>
      </c>
      <c r="L39" s="43"/>
    </row>
    <row r="40" spans="1:12" ht="15" customHeight="1">
      <c r="A40" s="14">
        <v>1403</v>
      </c>
      <c r="B40" s="3">
        <v>2014</v>
      </c>
      <c r="C40" s="14">
        <v>10</v>
      </c>
      <c r="D40" s="14"/>
      <c r="E40" s="15"/>
      <c r="F40" s="16"/>
      <c r="G40" s="14"/>
      <c r="H40" s="17">
        <f>G40*H6</f>
        <v>0</v>
      </c>
      <c r="I40" s="20">
        <f t="shared" si="3"/>
        <v>0</v>
      </c>
      <c r="J40" s="17"/>
      <c r="K40" s="20">
        <f t="shared" si="4"/>
        <v>0</v>
      </c>
      <c r="L40" s="43"/>
    </row>
    <row r="41" spans="1:12" ht="15" customHeight="1">
      <c r="A41" s="14">
        <v>1404</v>
      </c>
      <c r="B41" s="3">
        <v>2014</v>
      </c>
      <c r="C41" s="14">
        <v>3</v>
      </c>
      <c r="D41" s="14"/>
      <c r="E41" s="15"/>
      <c r="F41" s="16"/>
      <c r="G41" s="14"/>
      <c r="H41" s="17">
        <f>G41*H6</f>
        <v>0</v>
      </c>
      <c r="I41" s="20">
        <f t="shared" si="3"/>
        <v>0</v>
      </c>
      <c r="J41" s="17"/>
      <c r="K41" s="20">
        <f t="shared" si="4"/>
        <v>0</v>
      </c>
      <c r="L41" s="43"/>
    </row>
    <row r="42" spans="1:12" ht="15" customHeight="1">
      <c r="A42" s="14">
        <v>1405</v>
      </c>
      <c r="B42" s="3">
        <v>2014</v>
      </c>
      <c r="C42" s="14">
        <v>16</v>
      </c>
      <c r="D42" s="14"/>
      <c r="E42" s="15"/>
      <c r="F42" s="16"/>
      <c r="G42" s="14"/>
      <c r="H42" s="17">
        <f>G42*H6</f>
        <v>0</v>
      </c>
      <c r="I42" s="20">
        <f t="shared" si="3"/>
        <v>0</v>
      </c>
      <c r="J42" s="17"/>
      <c r="K42" s="20">
        <f t="shared" si="4"/>
        <v>0</v>
      </c>
      <c r="L42" s="43"/>
    </row>
    <row r="43" spans="1:12" ht="15" customHeight="1">
      <c r="A43" s="14">
        <v>2141</v>
      </c>
      <c r="B43" s="3">
        <v>2015</v>
      </c>
      <c r="C43" s="14">
        <v>20</v>
      </c>
      <c r="D43" s="14"/>
      <c r="E43" s="15"/>
      <c r="F43" s="16"/>
      <c r="G43" s="14"/>
      <c r="H43" s="17">
        <f>G43*H6</f>
        <v>0</v>
      </c>
      <c r="I43" s="20">
        <f t="shared" si="3"/>
        <v>0</v>
      </c>
      <c r="J43" s="17"/>
      <c r="K43" s="20">
        <f t="shared" si="4"/>
        <v>0</v>
      </c>
      <c r="L43" s="43"/>
    </row>
    <row r="44" spans="1:12" ht="15" customHeight="1">
      <c r="A44" s="14">
        <v>2142</v>
      </c>
      <c r="B44" s="3">
        <v>2015</v>
      </c>
      <c r="C44" s="14">
        <v>4</v>
      </c>
      <c r="D44" s="14"/>
      <c r="E44" s="15"/>
      <c r="F44" s="16"/>
      <c r="G44" s="14"/>
      <c r="H44" s="17">
        <f>G44*H6</f>
        <v>0</v>
      </c>
      <c r="I44" s="20">
        <f t="shared" si="3"/>
        <v>0</v>
      </c>
      <c r="J44" s="17"/>
      <c r="K44" s="20">
        <f t="shared" si="4"/>
        <v>0</v>
      </c>
      <c r="L44" s="43"/>
    </row>
    <row r="45" spans="1:12" ht="15" customHeight="1">
      <c r="A45" s="14">
        <v>2143</v>
      </c>
      <c r="B45" s="3">
        <v>2015</v>
      </c>
      <c r="C45" s="14">
        <v>17</v>
      </c>
      <c r="D45" s="14"/>
      <c r="E45" s="15"/>
      <c r="F45" s="16"/>
      <c r="G45" s="14"/>
      <c r="H45" s="17">
        <f>G45*H6</f>
        <v>0</v>
      </c>
      <c r="I45" s="20">
        <f t="shared" si="3"/>
        <v>0</v>
      </c>
      <c r="J45" s="17"/>
      <c r="K45" s="20">
        <f t="shared" si="4"/>
        <v>0</v>
      </c>
      <c r="L45" s="43"/>
    </row>
    <row r="46" spans="1:12" ht="15" customHeight="1">
      <c r="A46" s="14">
        <v>2151</v>
      </c>
      <c r="B46" s="3">
        <v>2016</v>
      </c>
      <c r="C46" s="14">
        <v>22</v>
      </c>
      <c r="D46" s="14"/>
      <c r="E46" s="15"/>
      <c r="F46" s="16"/>
      <c r="G46" s="14"/>
      <c r="H46" s="17">
        <f>G46*H6</f>
        <v>0</v>
      </c>
      <c r="I46" s="20">
        <f t="shared" si="3"/>
        <v>0</v>
      </c>
      <c r="J46" s="17"/>
      <c r="K46" s="20">
        <f t="shared" si="4"/>
        <v>0</v>
      </c>
      <c r="L46" s="43"/>
    </row>
    <row r="47" spans="1:12" ht="15" customHeight="1">
      <c r="A47" s="14">
        <v>2152</v>
      </c>
      <c r="B47" s="3">
        <v>2016</v>
      </c>
      <c r="C47" s="14">
        <v>23</v>
      </c>
      <c r="D47" s="14"/>
      <c r="E47" s="15"/>
      <c r="F47" s="16"/>
      <c r="G47" s="14"/>
      <c r="H47" s="17">
        <f>G47*H6</f>
        <v>0</v>
      </c>
      <c r="I47" s="20">
        <f t="shared" si="3"/>
        <v>0</v>
      </c>
      <c r="J47" s="17"/>
      <c r="K47" s="20">
        <f t="shared" si="4"/>
        <v>0</v>
      </c>
      <c r="L47" s="43"/>
    </row>
    <row r="48" spans="1:12" ht="15" customHeight="1">
      <c r="A48" s="14">
        <v>2153</v>
      </c>
      <c r="B48" s="3">
        <v>2016</v>
      </c>
      <c r="C48" s="14">
        <v>24</v>
      </c>
      <c r="D48" s="14" t="s">
        <v>79</v>
      </c>
      <c r="E48" s="15"/>
      <c r="F48" s="16"/>
      <c r="G48" s="14"/>
      <c r="H48" s="17">
        <f>G48*H6</f>
        <v>0</v>
      </c>
      <c r="I48" s="20">
        <f t="shared" si="3"/>
        <v>0</v>
      </c>
      <c r="J48" s="17"/>
      <c r="K48" s="20">
        <f t="shared" si="4"/>
        <v>0</v>
      </c>
      <c r="L48" s="43"/>
    </row>
    <row r="49" spans="1:12" ht="15" customHeight="1">
      <c r="A49" s="14">
        <v>2161</v>
      </c>
      <c r="B49" s="3">
        <v>2017</v>
      </c>
      <c r="C49" s="14">
        <v>13</v>
      </c>
      <c r="D49" s="14"/>
      <c r="E49" s="15"/>
      <c r="F49" s="16"/>
      <c r="G49" s="14"/>
      <c r="H49" s="17">
        <f>G49*H6</f>
        <v>0</v>
      </c>
      <c r="I49" s="20">
        <f t="shared" si="3"/>
        <v>0</v>
      </c>
      <c r="J49" s="17"/>
      <c r="K49" s="20">
        <f t="shared" si="4"/>
        <v>0</v>
      </c>
      <c r="L49" s="43"/>
    </row>
    <row r="50" spans="1:12" ht="15" customHeight="1">
      <c r="A50" s="14">
        <v>2162</v>
      </c>
      <c r="B50" s="3">
        <v>2017</v>
      </c>
      <c r="C50" s="14">
        <v>19</v>
      </c>
      <c r="D50" s="14"/>
      <c r="E50" s="15"/>
      <c r="F50" s="16"/>
      <c r="G50" s="14"/>
      <c r="H50" s="17">
        <f>G50*H6</f>
        <v>0</v>
      </c>
      <c r="I50" s="20">
        <f t="shared" si="3"/>
        <v>0</v>
      </c>
      <c r="J50" s="17"/>
      <c r="K50" s="20">
        <f t="shared" si="4"/>
        <v>0</v>
      </c>
      <c r="L50" s="43"/>
    </row>
    <row r="51" spans="1:12" ht="15" customHeight="1">
      <c r="A51" s="14">
        <v>2163</v>
      </c>
      <c r="B51" s="3">
        <v>2017</v>
      </c>
      <c r="C51" s="14">
        <v>28</v>
      </c>
      <c r="D51" s="14"/>
      <c r="E51" s="15"/>
      <c r="F51" s="16"/>
      <c r="G51" s="14"/>
      <c r="H51" s="17">
        <f>G51*H6</f>
        <v>0</v>
      </c>
      <c r="I51" s="20">
        <f t="shared" si="3"/>
        <v>0</v>
      </c>
      <c r="J51" s="17"/>
      <c r="K51" s="20">
        <f t="shared" si="4"/>
        <v>0</v>
      </c>
      <c r="L51" s="43"/>
    </row>
    <row r="52" spans="1:12" ht="15" customHeight="1">
      <c r="A52" s="14" t="s">
        <v>85</v>
      </c>
      <c r="B52" s="3">
        <v>2018</v>
      </c>
      <c r="C52" s="14"/>
      <c r="D52" s="14"/>
      <c r="E52" s="15"/>
      <c r="F52" s="16"/>
      <c r="G52" s="14"/>
      <c r="H52" s="17"/>
      <c r="I52" s="20"/>
      <c r="J52" s="17"/>
      <c r="K52" s="20"/>
      <c r="L52" s="43"/>
    </row>
    <row r="53" spans="1:12" ht="15" customHeight="1">
      <c r="A53" s="14" t="s">
        <v>86</v>
      </c>
      <c r="B53" s="3">
        <v>2018</v>
      </c>
      <c r="C53" s="14"/>
      <c r="D53" s="14"/>
      <c r="E53" s="15"/>
      <c r="F53" s="16"/>
      <c r="G53" s="14"/>
      <c r="H53" s="17"/>
      <c r="I53" s="20"/>
      <c r="J53" s="17"/>
      <c r="K53" s="20"/>
      <c r="L53" s="43"/>
    </row>
    <row r="54" spans="1:12" ht="15" customHeight="1">
      <c r="A54" s="14" t="s">
        <v>88</v>
      </c>
      <c r="B54" s="3">
        <v>2017</v>
      </c>
      <c r="C54" s="14"/>
      <c r="D54" s="14"/>
      <c r="E54" s="15"/>
      <c r="F54" s="16"/>
      <c r="G54" s="14"/>
      <c r="H54" s="17"/>
      <c r="I54" s="20"/>
      <c r="J54" s="17"/>
      <c r="K54" s="20"/>
      <c r="L54" s="43"/>
    </row>
    <row r="55" spans="1:12" ht="15" customHeight="1">
      <c r="A55" s="14" t="s">
        <v>87</v>
      </c>
      <c r="B55" s="3">
        <v>2018</v>
      </c>
      <c r="C55" s="14"/>
      <c r="D55" s="14"/>
      <c r="E55" s="15"/>
      <c r="F55" s="16"/>
      <c r="G55" s="14"/>
      <c r="H55" s="17"/>
      <c r="I55" s="20"/>
      <c r="J55" s="17"/>
      <c r="K55" s="20"/>
      <c r="L55" s="43"/>
    </row>
    <row r="56" spans="1:12" ht="15" customHeight="1">
      <c r="A56" s="14" t="s">
        <v>22</v>
      </c>
      <c r="B56" s="3">
        <v>1997</v>
      </c>
      <c r="C56" s="14"/>
      <c r="D56" s="14"/>
      <c r="E56" s="15"/>
      <c r="F56" s="16"/>
      <c r="G56" s="14"/>
      <c r="H56" s="17">
        <f>G56*H6</f>
        <v>0</v>
      </c>
      <c r="I56" s="20">
        <f t="shared" si="3"/>
        <v>0</v>
      </c>
      <c r="J56" s="17"/>
      <c r="K56" s="20">
        <f t="shared" si="4"/>
        <v>0</v>
      </c>
      <c r="L56" s="43"/>
    </row>
    <row r="57" spans="1:12" ht="15" customHeight="1">
      <c r="A57" s="14" t="s">
        <v>23</v>
      </c>
      <c r="B57" s="3">
        <v>2005</v>
      </c>
      <c r="C57" s="14"/>
      <c r="D57" s="14"/>
      <c r="E57" s="15"/>
      <c r="F57" s="16"/>
      <c r="G57" s="14"/>
      <c r="H57" s="17">
        <f>G57*H6</f>
        <v>0</v>
      </c>
      <c r="I57" s="20">
        <f t="shared" si="3"/>
        <v>0</v>
      </c>
      <c r="J57" s="17"/>
      <c r="K57" s="20">
        <f t="shared" si="4"/>
        <v>0</v>
      </c>
      <c r="L57" s="43"/>
    </row>
    <row r="58" spans="1:12" ht="15" customHeight="1">
      <c r="A58" s="14" t="s">
        <v>24</v>
      </c>
      <c r="B58" s="3">
        <v>2003</v>
      </c>
      <c r="C58" s="14"/>
      <c r="D58" s="14"/>
      <c r="E58" s="15"/>
      <c r="F58" s="16"/>
      <c r="G58" s="14"/>
      <c r="H58" s="17">
        <f>G58*H6</f>
        <v>0</v>
      </c>
      <c r="I58" s="20">
        <f t="shared" si="3"/>
        <v>0</v>
      </c>
      <c r="J58" s="17"/>
      <c r="K58" s="20">
        <f t="shared" si="4"/>
        <v>0</v>
      </c>
      <c r="L58" s="43"/>
    </row>
    <row r="59" spans="1:12" ht="15" customHeight="1">
      <c r="A59" s="3"/>
      <c r="B59" s="3"/>
      <c r="C59" s="3"/>
      <c r="D59" s="3" t="s">
        <v>80</v>
      </c>
      <c r="E59" s="3"/>
      <c r="F59" s="19">
        <f t="shared" ref="F59:L59" si="6">SUM(F12:F58)</f>
        <v>0</v>
      </c>
      <c r="G59" s="19">
        <f t="shared" si="6"/>
        <v>0</v>
      </c>
      <c r="H59" s="19">
        <f t="shared" si="6"/>
        <v>0</v>
      </c>
      <c r="I59" s="19">
        <f t="shared" si="6"/>
        <v>0</v>
      </c>
      <c r="J59" s="19">
        <f t="shared" si="6"/>
        <v>0</v>
      </c>
      <c r="K59" s="19">
        <f t="shared" si="6"/>
        <v>0</v>
      </c>
      <c r="L59" s="19">
        <f t="shared" si="6"/>
        <v>0</v>
      </c>
    </row>
    <row r="60" spans="1:12" ht="24.95" customHeight="1"/>
    <row r="61" spans="1:12" ht="15" customHeight="1"/>
    <row r="63" spans="1:12" ht="27.75" thickBot="1">
      <c r="F63" s="5" t="s">
        <v>82</v>
      </c>
      <c r="G63" s="42"/>
      <c r="H63" s="4"/>
      <c r="I63" s="4"/>
      <c r="J63" s="4"/>
      <c r="K63" s="4"/>
    </row>
    <row r="64" spans="1:12" ht="15.75" thickTop="1">
      <c r="G64" t="s">
        <v>81</v>
      </c>
      <c r="L64" s="23"/>
    </row>
    <row r="65" spans="7:7">
      <c r="G65" t="s">
        <v>0</v>
      </c>
    </row>
  </sheetData>
  <mergeCells count="6">
    <mergeCell ref="F5:H5"/>
    <mergeCell ref="A6:A7"/>
    <mergeCell ref="B6:B7"/>
    <mergeCell ref="C6:C7"/>
    <mergeCell ref="D6:D7"/>
    <mergeCell ref="E6:E7"/>
  </mergeCells>
  <pageMargins left="0.7" right="0.7" top="0.75" bottom="0.75" header="0.3" footer="0.3"/>
  <pageSetup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zoomScaleNormal="100" workbookViewId="0">
      <selection activeCell="E36" sqref="E36"/>
    </sheetView>
  </sheetViews>
  <sheetFormatPr defaultRowHeight="15"/>
  <cols>
    <col min="1" max="1" width="14.42578125" customWidth="1"/>
    <col min="4" max="4" width="8" customWidth="1"/>
    <col min="6" max="6" width="13.28515625" customWidth="1"/>
    <col min="7" max="7" width="11.85546875" customWidth="1"/>
    <col min="8" max="9" width="12.28515625" customWidth="1"/>
    <col min="10" max="10" width="15.140625" customWidth="1"/>
    <col min="11" max="11" width="14" customWidth="1"/>
    <col min="12" max="12" width="12.85546875" customWidth="1"/>
  </cols>
  <sheetData>
    <row r="1" spans="1:12" ht="31.5" thickTop="1" thickBot="1">
      <c r="A1" s="11" t="s">
        <v>0</v>
      </c>
      <c r="K1" s="8" t="s">
        <v>68</v>
      </c>
      <c r="L1" s="8" t="s">
        <v>2</v>
      </c>
    </row>
    <row r="2" spans="1:12" ht="24.75" thickTop="1" thickBot="1">
      <c r="A2" s="6" t="s">
        <v>1</v>
      </c>
      <c r="K2" s="7" t="s">
        <v>10</v>
      </c>
      <c r="L2" s="7">
        <v>2018</v>
      </c>
    </row>
    <row r="3" spans="1:12" ht="24.75" thickTop="1" thickBot="1">
      <c r="A3" s="6"/>
    </row>
    <row r="4" spans="1:12" ht="17.25" thickTop="1" thickBot="1">
      <c r="E4" s="9" t="s">
        <v>69</v>
      </c>
      <c r="F4" s="10">
        <f>F59</f>
        <v>190</v>
      </c>
      <c r="G4" s="10">
        <f t="shared" ref="G4:L4" si="0">G59</f>
        <v>8</v>
      </c>
      <c r="H4" s="10">
        <f t="shared" si="0"/>
        <v>224</v>
      </c>
      <c r="I4" s="10">
        <f t="shared" si="0"/>
        <v>414</v>
      </c>
      <c r="J4" s="10">
        <f t="shared" si="0"/>
        <v>0</v>
      </c>
      <c r="K4" s="10">
        <f t="shared" si="0"/>
        <v>414</v>
      </c>
      <c r="L4" s="10">
        <f t="shared" si="0"/>
        <v>0</v>
      </c>
    </row>
    <row r="5" spans="1:12" ht="16.5" thickTop="1" thickBot="1">
      <c r="A5" s="2"/>
      <c r="B5" s="2"/>
      <c r="C5" s="2"/>
      <c r="D5" s="2"/>
      <c r="E5" s="2"/>
      <c r="F5" s="95" t="s">
        <v>70</v>
      </c>
      <c r="G5" s="95"/>
      <c r="H5" s="96"/>
      <c r="I5" s="29"/>
      <c r="J5" s="1"/>
      <c r="K5" s="1"/>
      <c r="L5" s="2"/>
    </row>
    <row r="6" spans="1:12" ht="18.75" customHeight="1" thickTop="1" thickBot="1">
      <c r="A6" s="97" t="s">
        <v>9</v>
      </c>
      <c r="B6" s="99" t="s">
        <v>2</v>
      </c>
      <c r="C6" s="99" t="s">
        <v>71</v>
      </c>
      <c r="D6" s="99" t="s">
        <v>42</v>
      </c>
      <c r="E6" s="99" t="s">
        <v>72</v>
      </c>
      <c r="F6" s="21"/>
      <c r="G6" s="13" t="s">
        <v>73</v>
      </c>
      <c r="H6" s="22">
        <v>28</v>
      </c>
      <c r="I6" s="30"/>
      <c r="J6" s="12"/>
      <c r="K6" s="12" t="s">
        <v>74</v>
      </c>
      <c r="L6" s="50"/>
    </row>
    <row r="7" spans="1:12" ht="15.75" thickTop="1">
      <c r="A7" s="98"/>
      <c r="B7" s="98"/>
      <c r="C7" s="98"/>
      <c r="D7" s="98"/>
      <c r="E7" s="98"/>
      <c r="F7" s="61" t="s">
        <v>3</v>
      </c>
      <c r="G7" s="61" t="s">
        <v>4</v>
      </c>
      <c r="H7" s="61" t="s">
        <v>5</v>
      </c>
      <c r="I7" s="61" t="s">
        <v>7</v>
      </c>
      <c r="J7" s="62" t="s">
        <v>6</v>
      </c>
      <c r="K7" s="61" t="s">
        <v>7</v>
      </c>
      <c r="L7" s="61" t="s">
        <v>8</v>
      </c>
    </row>
    <row r="8" spans="1:12">
      <c r="A8" s="68">
        <v>191</v>
      </c>
      <c r="B8" s="68">
        <v>2019</v>
      </c>
      <c r="C8" s="68"/>
      <c r="D8" s="68"/>
      <c r="E8" s="68">
        <v>6949</v>
      </c>
      <c r="F8" s="75">
        <v>301</v>
      </c>
      <c r="G8" s="68">
        <v>6</v>
      </c>
      <c r="H8" s="17">
        <f>G8*H6</f>
        <v>168</v>
      </c>
      <c r="I8" s="17">
        <f t="shared" ref="I8:I11" si="1">SUM(F8,H8)</f>
        <v>469</v>
      </c>
      <c r="J8" s="80"/>
      <c r="K8" s="68"/>
      <c r="L8" s="68"/>
    </row>
    <row r="9" spans="1:12">
      <c r="A9" s="68">
        <v>192</v>
      </c>
      <c r="B9" s="68">
        <v>2019</v>
      </c>
      <c r="C9" s="68"/>
      <c r="D9" s="68"/>
      <c r="E9" s="68">
        <v>6486</v>
      </c>
      <c r="F9" s="75">
        <v>83</v>
      </c>
      <c r="G9" s="68">
        <v>6</v>
      </c>
      <c r="H9" s="17">
        <f>G9*H6</f>
        <v>168</v>
      </c>
      <c r="I9" s="17">
        <f t="shared" si="1"/>
        <v>251</v>
      </c>
      <c r="J9" s="80"/>
      <c r="K9" s="68"/>
      <c r="L9" s="68"/>
    </row>
    <row r="10" spans="1:12">
      <c r="A10" s="68">
        <v>181</v>
      </c>
      <c r="B10" s="69">
        <v>2018</v>
      </c>
      <c r="C10" s="68"/>
      <c r="D10" s="68"/>
      <c r="E10" s="68"/>
      <c r="F10" s="75"/>
      <c r="G10" s="68"/>
      <c r="H10" s="17">
        <f>G10*H6</f>
        <v>0</v>
      </c>
      <c r="I10" s="17">
        <f t="shared" si="1"/>
        <v>0</v>
      </c>
      <c r="J10" s="17"/>
      <c r="K10" s="17">
        <f t="shared" ref="K10:K11" si="2">SUM(I10,J10)</f>
        <v>0</v>
      </c>
      <c r="L10" s="68"/>
    </row>
    <row r="11" spans="1:12">
      <c r="A11" s="68">
        <v>182</v>
      </c>
      <c r="B11" s="69">
        <v>2018</v>
      </c>
      <c r="C11" s="68"/>
      <c r="D11" s="68"/>
      <c r="E11" s="68">
        <v>25681</v>
      </c>
      <c r="F11" s="75">
        <v>283</v>
      </c>
      <c r="G11" s="68">
        <v>6</v>
      </c>
      <c r="H11" s="17">
        <f>G11*H6</f>
        <v>168</v>
      </c>
      <c r="I11" s="17">
        <f t="shared" si="1"/>
        <v>451</v>
      </c>
      <c r="J11" s="17"/>
      <c r="K11" s="17">
        <f t="shared" si="2"/>
        <v>451</v>
      </c>
      <c r="L11" s="68"/>
    </row>
    <row r="12" spans="1:12" ht="15" customHeight="1">
      <c r="A12" s="63">
        <v>2171</v>
      </c>
      <c r="B12" s="64">
        <v>2017</v>
      </c>
      <c r="C12" s="63"/>
      <c r="D12" s="63"/>
      <c r="E12" s="65"/>
      <c r="F12" s="66"/>
      <c r="G12" s="63"/>
      <c r="H12" s="20">
        <f>G12*H6</f>
        <v>0</v>
      </c>
      <c r="I12" s="20">
        <f t="shared" ref="I12:I56" si="3">SUM(F12,H12)</f>
        <v>0</v>
      </c>
      <c r="J12" s="20"/>
      <c r="K12" s="20">
        <f t="shared" ref="K12:K55" si="4">SUM(I12,J12)</f>
        <v>0</v>
      </c>
      <c r="L12" s="67"/>
    </row>
    <row r="13" spans="1:12" ht="15" customHeight="1">
      <c r="A13" s="14">
        <v>2172</v>
      </c>
      <c r="B13" s="3">
        <v>2017</v>
      </c>
      <c r="C13" s="14"/>
      <c r="D13" s="14"/>
      <c r="E13" s="15"/>
      <c r="F13" s="16"/>
      <c r="G13" s="14"/>
      <c r="H13" s="17">
        <f>G13*H6</f>
        <v>0</v>
      </c>
      <c r="I13" s="20">
        <f t="shared" si="3"/>
        <v>0</v>
      </c>
      <c r="J13" s="17"/>
      <c r="K13" s="20">
        <f t="shared" si="4"/>
        <v>0</v>
      </c>
      <c r="L13" s="43"/>
    </row>
    <row r="14" spans="1:12" ht="15" customHeight="1">
      <c r="A14" s="14">
        <v>2173</v>
      </c>
      <c r="B14" s="3">
        <v>2017</v>
      </c>
      <c r="C14" s="14"/>
      <c r="D14" s="14"/>
      <c r="E14" s="15"/>
      <c r="F14" s="16"/>
      <c r="G14" s="14"/>
      <c r="H14" s="17">
        <f>G14*H6</f>
        <v>0</v>
      </c>
      <c r="I14" s="20">
        <f t="shared" si="3"/>
        <v>0</v>
      </c>
      <c r="J14" s="17"/>
      <c r="K14" s="20">
        <f t="shared" si="4"/>
        <v>0</v>
      </c>
      <c r="L14" s="43"/>
    </row>
    <row r="15" spans="1:12" ht="15" customHeight="1">
      <c r="A15" s="14">
        <v>2008</v>
      </c>
      <c r="B15" s="3">
        <v>2000</v>
      </c>
      <c r="C15" s="14">
        <v>27</v>
      </c>
      <c r="D15" s="14"/>
      <c r="E15" s="15"/>
      <c r="F15" s="16"/>
      <c r="G15" s="14"/>
      <c r="H15" s="17">
        <f>G15*H6</f>
        <v>0</v>
      </c>
      <c r="I15" s="20">
        <f t="shared" si="3"/>
        <v>0</v>
      </c>
      <c r="J15" s="17"/>
      <c r="K15" s="20">
        <f t="shared" si="4"/>
        <v>0</v>
      </c>
      <c r="L15" s="43"/>
    </row>
    <row r="16" spans="1:12" ht="15" customHeight="1">
      <c r="A16" s="14">
        <v>2016</v>
      </c>
      <c r="B16" s="3">
        <v>2001</v>
      </c>
      <c r="C16" s="14"/>
      <c r="D16" s="14" t="s">
        <v>75</v>
      </c>
      <c r="E16" s="15"/>
      <c r="F16" s="16"/>
      <c r="G16" s="14"/>
      <c r="H16" s="17">
        <f>G16*H6</f>
        <v>0</v>
      </c>
      <c r="I16" s="20">
        <f t="shared" si="3"/>
        <v>0</v>
      </c>
      <c r="J16" s="17"/>
      <c r="K16" s="20">
        <f t="shared" si="4"/>
        <v>0</v>
      </c>
      <c r="L16" s="43"/>
    </row>
    <row r="17" spans="1:12" ht="15" customHeight="1">
      <c r="A17" s="14">
        <v>2017</v>
      </c>
      <c r="B17" s="3">
        <v>2001</v>
      </c>
      <c r="C17" s="14"/>
      <c r="D17" s="14" t="s">
        <v>75</v>
      </c>
      <c r="E17" s="15"/>
      <c r="F17" s="16"/>
      <c r="G17" s="14"/>
      <c r="H17" s="17">
        <f>G17*H6</f>
        <v>0</v>
      </c>
      <c r="I17" s="20">
        <f t="shared" si="3"/>
        <v>0</v>
      </c>
      <c r="J17" s="17"/>
      <c r="K17" s="20">
        <f t="shared" si="4"/>
        <v>0</v>
      </c>
      <c r="L17" s="43"/>
    </row>
    <row r="18" spans="1:12" ht="15" customHeight="1">
      <c r="A18" s="14">
        <v>2019</v>
      </c>
      <c r="B18" s="3">
        <v>2001</v>
      </c>
      <c r="C18" s="14"/>
      <c r="D18" s="14" t="s">
        <v>75</v>
      </c>
      <c r="E18" s="15"/>
      <c r="F18" s="16"/>
      <c r="G18" s="14"/>
      <c r="H18" s="17">
        <f>G18*H6</f>
        <v>0</v>
      </c>
      <c r="I18" s="20">
        <f t="shared" si="3"/>
        <v>0</v>
      </c>
      <c r="J18" s="17"/>
      <c r="K18" s="20">
        <f t="shared" si="4"/>
        <v>0</v>
      </c>
      <c r="L18" s="43"/>
    </row>
    <row r="19" spans="1:12" ht="15" customHeight="1">
      <c r="A19" s="14">
        <v>2023</v>
      </c>
      <c r="B19" s="3">
        <v>2002</v>
      </c>
      <c r="C19" s="14"/>
      <c r="D19" s="14" t="s">
        <v>75</v>
      </c>
      <c r="E19" s="15"/>
      <c r="F19" s="16"/>
      <c r="G19" s="14"/>
      <c r="H19" s="17">
        <f>G19*H6</f>
        <v>0</v>
      </c>
      <c r="I19" s="20">
        <f t="shared" si="3"/>
        <v>0</v>
      </c>
      <c r="J19" s="17"/>
      <c r="K19" s="20">
        <f t="shared" si="4"/>
        <v>0</v>
      </c>
      <c r="L19" s="43"/>
    </row>
    <row r="20" spans="1:12" ht="15" customHeight="1">
      <c r="A20" s="14">
        <v>2024</v>
      </c>
      <c r="B20" s="3">
        <v>2002</v>
      </c>
      <c r="C20" s="14"/>
      <c r="D20" s="14" t="s">
        <v>75</v>
      </c>
      <c r="E20" s="15"/>
      <c r="F20" s="16"/>
      <c r="G20" s="14"/>
      <c r="H20" s="17">
        <f>G20*H6</f>
        <v>0</v>
      </c>
      <c r="I20" s="20">
        <f t="shared" si="3"/>
        <v>0</v>
      </c>
      <c r="J20" s="17"/>
      <c r="K20" s="20">
        <f t="shared" si="4"/>
        <v>0</v>
      </c>
      <c r="L20" s="43"/>
    </row>
    <row r="21" spans="1:12" ht="15" customHeight="1">
      <c r="A21" s="14">
        <v>2041</v>
      </c>
      <c r="B21" s="3">
        <v>2004</v>
      </c>
      <c r="C21" s="14"/>
      <c r="D21" s="14" t="s">
        <v>76</v>
      </c>
      <c r="E21" s="15"/>
      <c r="F21" s="16"/>
      <c r="G21" s="14"/>
      <c r="H21" s="17">
        <f>G21*H6</f>
        <v>0</v>
      </c>
      <c r="I21" s="20">
        <f t="shared" si="3"/>
        <v>0</v>
      </c>
      <c r="J21" s="17"/>
      <c r="K21" s="20">
        <f t="shared" si="4"/>
        <v>0</v>
      </c>
      <c r="L21" s="43"/>
    </row>
    <row r="22" spans="1:12" ht="15" customHeight="1">
      <c r="A22" s="14">
        <v>2042</v>
      </c>
      <c r="B22" s="3">
        <v>2004</v>
      </c>
      <c r="C22" s="14">
        <v>26</v>
      </c>
      <c r="D22" s="14"/>
      <c r="E22" s="18"/>
      <c r="F22" s="16"/>
      <c r="G22" s="14"/>
      <c r="H22" s="17">
        <f>G22*H6</f>
        <v>0</v>
      </c>
      <c r="I22" s="20">
        <f t="shared" si="3"/>
        <v>0</v>
      </c>
      <c r="J22" s="17"/>
      <c r="K22" s="20">
        <f t="shared" si="4"/>
        <v>0</v>
      </c>
      <c r="L22" s="43"/>
    </row>
    <row r="23" spans="1:12" ht="15" customHeight="1">
      <c r="A23" s="14">
        <v>2043</v>
      </c>
      <c r="B23" s="3">
        <v>2004</v>
      </c>
      <c r="C23" s="14" t="s">
        <v>77</v>
      </c>
      <c r="D23" s="14"/>
      <c r="E23" s="15"/>
      <c r="F23" s="16"/>
      <c r="G23" s="14"/>
      <c r="H23" s="17">
        <f>G23*H6</f>
        <v>0</v>
      </c>
      <c r="I23" s="20">
        <f t="shared" si="3"/>
        <v>0</v>
      </c>
      <c r="J23" s="17"/>
      <c r="K23" s="20">
        <f t="shared" si="4"/>
        <v>0</v>
      </c>
      <c r="L23" s="43"/>
    </row>
    <row r="24" spans="1:12" ht="15" customHeight="1">
      <c r="A24" s="14">
        <v>2061</v>
      </c>
      <c r="B24" s="3">
        <v>2007</v>
      </c>
      <c r="C24" s="14">
        <v>5</v>
      </c>
      <c r="D24" s="14"/>
      <c r="E24" s="15"/>
      <c r="F24" s="16"/>
      <c r="G24" s="14"/>
      <c r="H24" s="17">
        <f>G24*H6</f>
        <v>0</v>
      </c>
      <c r="I24" s="20">
        <f t="shared" si="3"/>
        <v>0</v>
      </c>
      <c r="J24" s="17"/>
      <c r="K24" s="20">
        <f t="shared" si="4"/>
        <v>0</v>
      </c>
      <c r="L24" s="43"/>
    </row>
    <row r="25" spans="1:12" ht="15" customHeight="1">
      <c r="A25" s="14">
        <v>2062</v>
      </c>
      <c r="B25" s="3">
        <v>2007</v>
      </c>
      <c r="C25" s="14">
        <v>18</v>
      </c>
      <c r="D25" s="14"/>
      <c r="E25" s="15"/>
      <c r="F25" s="16"/>
      <c r="G25" s="14"/>
      <c r="H25" s="17">
        <f>G25*H6</f>
        <v>0</v>
      </c>
      <c r="I25" s="20">
        <f t="shared" si="3"/>
        <v>0</v>
      </c>
      <c r="J25" s="17"/>
      <c r="K25" s="20">
        <f t="shared" si="4"/>
        <v>0</v>
      </c>
      <c r="L25" s="43"/>
    </row>
    <row r="26" spans="1:12" ht="15" customHeight="1">
      <c r="A26" s="14">
        <v>2063</v>
      </c>
      <c r="B26" s="3">
        <v>2007</v>
      </c>
      <c r="C26" s="14">
        <v>9</v>
      </c>
      <c r="D26" s="14"/>
      <c r="E26" s="15"/>
      <c r="F26" s="16"/>
      <c r="G26" s="14"/>
      <c r="H26" s="17">
        <f>G26*H6</f>
        <v>0</v>
      </c>
      <c r="I26" s="20">
        <f t="shared" si="3"/>
        <v>0</v>
      </c>
      <c r="J26" s="17"/>
      <c r="K26" s="20">
        <f t="shared" si="4"/>
        <v>0</v>
      </c>
      <c r="L26" s="43"/>
    </row>
    <row r="27" spans="1:12" ht="15" customHeight="1">
      <c r="A27" s="14">
        <v>2090</v>
      </c>
      <c r="B27" s="3">
        <v>2009</v>
      </c>
      <c r="C27" s="14"/>
      <c r="D27" s="14" t="s">
        <v>78</v>
      </c>
      <c r="E27" s="18"/>
      <c r="F27" s="16"/>
      <c r="G27" s="14"/>
      <c r="H27" s="17">
        <f>G27*H6</f>
        <v>0</v>
      </c>
      <c r="I27" s="20">
        <f t="shared" si="3"/>
        <v>0</v>
      </c>
      <c r="J27" s="17"/>
      <c r="K27" s="20">
        <f t="shared" si="4"/>
        <v>0</v>
      </c>
      <c r="L27" s="43"/>
    </row>
    <row r="28" spans="1:12" ht="15" customHeight="1">
      <c r="A28" s="14">
        <v>2091</v>
      </c>
      <c r="B28" s="3">
        <v>2009</v>
      </c>
      <c r="C28" s="14">
        <v>21</v>
      </c>
      <c r="D28" s="14"/>
      <c r="E28" s="18"/>
      <c r="F28" s="16"/>
      <c r="G28" s="14"/>
      <c r="H28" s="17">
        <f>G28*H6</f>
        <v>0</v>
      </c>
      <c r="I28" s="20">
        <f t="shared" si="3"/>
        <v>0</v>
      </c>
      <c r="J28" s="17"/>
      <c r="K28" s="20">
        <f t="shared" si="4"/>
        <v>0</v>
      </c>
      <c r="L28" s="43"/>
    </row>
    <row r="29" spans="1:12" ht="15" customHeight="1">
      <c r="A29" s="14">
        <v>2092</v>
      </c>
      <c r="B29" s="3">
        <v>2009</v>
      </c>
      <c r="C29" s="14">
        <v>14</v>
      </c>
      <c r="D29" s="14"/>
      <c r="E29" s="15"/>
      <c r="F29" s="16"/>
      <c r="G29" s="14"/>
      <c r="H29" s="17">
        <f>G29*H6</f>
        <v>0</v>
      </c>
      <c r="I29" s="20">
        <f t="shared" si="3"/>
        <v>0</v>
      </c>
      <c r="J29" s="17"/>
      <c r="K29" s="20">
        <f t="shared" si="4"/>
        <v>0</v>
      </c>
      <c r="L29" s="43"/>
    </row>
    <row r="30" spans="1:12" ht="15" customHeight="1">
      <c r="A30" s="14">
        <v>2101</v>
      </c>
      <c r="B30" s="3">
        <v>2010</v>
      </c>
      <c r="C30" s="14">
        <v>25</v>
      </c>
      <c r="D30" s="14" t="s">
        <v>79</v>
      </c>
      <c r="E30" s="15"/>
      <c r="F30" s="16"/>
      <c r="G30" s="14"/>
      <c r="H30" s="17">
        <f>G30*H6</f>
        <v>0</v>
      </c>
      <c r="I30" s="20">
        <f t="shared" si="3"/>
        <v>0</v>
      </c>
      <c r="J30" s="17"/>
      <c r="K30" s="20">
        <f t="shared" si="4"/>
        <v>0</v>
      </c>
      <c r="L30" s="43"/>
    </row>
    <row r="31" spans="1:12" ht="15" customHeight="1">
      <c r="A31" s="14">
        <v>2102</v>
      </c>
      <c r="B31" s="3">
        <v>2010</v>
      </c>
      <c r="C31" s="14">
        <v>20</v>
      </c>
      <c r="D31" s="14"/>
      <c r="E31" s="15"/>
      <c r="F31" s="16"/>
      <c r="G31" s="14"/>
      <c r="H31" s="17">
        <f>G31*H6</f>
        <v>0</v>
      </c>
      <c r="I31" s="20">
        <f t="shared" si="3"/>
        <v>0</v>
      </c>
      <c r="J31" s="17"/>
      <c r="K31" s="20">
        <f t="shared" si="4"/>
        <v>0</v>
      </c>
      <c r="L31" s="43"/>
    </row>
    <row r="32" spans="1:12" ht="15" customHeight="1">
      <c r="A32" s="14">
        <v>2103</v>
      </c>
      <c r="B32" s="3">
        <v>2010</v>
      </c>
      <c r="C32" s="14">
        <v>2</v>
      </c>
      <c r="D32" s="14"/>
      <c r="E32" s="18"/>
      <c r="F32" s="16"/>
      <c r="G32" s="14"/>
      <c r="H32" s="17">
        <f>G32*H6</f>
        <v>0</v>
      </c>
      <c r="I32" s="20">
        <f t="shared" si="3"/>
        <v>0</v>
      </c>
      <c r="J32" s="17"/>
      <c r="K32" s="20">
        <f t="shared" si="4"/>
        <v>0</v>
      </c>
      <c r="L32" s="43"/>
    </row>
    <row r="33" spans="1:12" ht="15" customHeight="1">
      <c r="A33" s="14">
        <v>2111</v>
      </c>
      <c r="B33" s="3">
        <v>2011</v>
      </c>
      <c r="C33" s="14">
        <v>7</v>
      </c>
      <c r="D33" s="14"/>
      <c r="E33" s="18"/>
      <c r="F33" s="16"/>
      <c r="G33" s="14"/>
      <c r="H33" s="17">
        <f>G33*H6</f>
        <v>0</v>
      </c>
      <c r="I33" s="20">
        <f t="shared" si="3"/>
        <v>0</v>
      </c>
      <c r="J33" s="17"/>
      <c r="K33" s="20">
        <f t="shared" si="4"/>
        <v>0</v>
      </c>
      <c r="L33" s="43"/>
    </row>
    <row r="34" spans="1:12" ht="15" customHeight="1">
      <c r="A34" s="14">
        <v>2112</v>
      </c>
      <c r="B34" s="3">
        <v>2011</v>
      </c>
      <c r="C34" s="14">
        <v>8</v>
      </c>
      <c r="D34" s="14"/>
      <c r="E34" s="18"/>
      <c r="F34" s="16"/>
      <c r="G34" s="14"/>
      <c r="H34" s="17">
        <f>G34*H6</f>
        <v>0</v>
      </c>
      <c r="I34" s="20">
        <f t="shared" si="3"/>
        <v>0</v>
      </c>
      <c r="J34" s="17"/>
      <c r="K34" s="20">
        <f t="shared" si="4"/>
        <v>0</v>
      </c>
      <c r="L34" s="43"/>
    </row>
    <row r="35" spans="1:12" ht="15" customHeight="1">
      <c r="A35" s="14">
        <v>2113</v>
      </c>
      <c r="B35" s="3">
        <v>2011</v>
      </c>
      <c r="C35" s="14">
        <v>11</v>
      </c>
      <c r="D35" s="14"/>
      <c r="E35" s="18"/>
      <c r="F35" s="16"/>
      <c r="G35" s="14"/>
      <c r="H35" s="17">
        <f>G35*H6</f>
        <v>0</v>
      </c>
      <c r="I35" s="20">
        <f t="shared" si="3"/>
        <v>0</v>
      </c>
      <c r="J35" s="17"/>
      <c r="K35" s="20">
        <f t="shared" si="4"/>
        <v>0</v>
      </c>
      <c r="L35" s="43"/>
    </row>
    <row r="36" spans="1:12" ht="15" customHeight="1">
      <c r="A36" s="14">
        <v>1301</v>
      </c>
      <c r="B36" s="3">
        <v>2013</v>
      </c>
      <c r="C36" s="14">
        <v>1</v>
      </c>
      <c r="D36" s="14"/>
      <c r="E36" s="18"/>
      <c r="F36" s="16"/>
      <c r="G36" s="14"/>
      <c r="H36" s="17">
        <f>G36*H6</f>
        <v>0</v>
      </c>
      <c r="I36" s="20">
        <f t="shared" si="3"/>
        <v>0</v>
      </c>
      <c r="J36" s="17"/>
      <c r="K36" s="20">
        <f t="shared" si="4"/>
        <v>0</v>
      </c>
      <c r="L36" s="43"/>
    </row>
    <row r="37" spans="1:12" ht="15" customHeight="1">
      <c r="A37" s="14">
        <v>1302</v>
      </c>
      <c r="B37" s="3">
        <v>2013</v>
      </c>
      <c r="C37" s="14">
        <v>6</v>
      </c>
      <c r="D37" s="14"/>
      <c r="E37" s="18"/>
      <c r="F37" s="16"/>
      <c r="G37" s="14"/>
      <c r="H37" s="17">
        <f>G37*H6</f>
        <v>0</v>
      </c>
      <c r="I37" s="20">
        <f t="shared" si="3"/>
        <v>0</v>
      </c>
      <c r="J37" s="17"/>
      <c r="K37" s="20">
        <f t="shared" si="4"/>
        <v>0</v>
      </c>
      <c r="L37" s="43"/>
    </row>
    <row r="38" spans="1:12" ht="15" customHeight="1">
      <c r="A38" s="14">
        <v>1401</v>
      </c>
      <c r="B38" s="3">
        <v>2014</v>
      </c>
      <c r="C38" s="14">
        <v>12</v>
      </c>
      <c r="D38" s="14"/>
      <c r="E38" s="15"/>
      <c r="F38" s="16"/>
      <c r="G38" s="14"/>
      <c r="H38" s="17">
        <f>G38*H6</f>
        <v>0</v>
      </c>
      <c r="I38" s="20">
        <f t="shared" si="3"/>
        <v>0</v>
      </c>
      <c r="J38" s="17"/>
      <c r="K38" s="20">
        <f t="shared" si="4"/>
        <v>0</v>
      </c>
      <c r="L38" s="43"/>
    </row>
    <row r="39" spans="1:12" ht="15" customHeight="1">
      <c r="A39" s="14">
        <v>1402</v>
      </c>
      <c r="B39" s="3">
        <v>2014</v>
      </c>
      <c r="C39" s="14">
        <v>15</v>
      </c>
      <c r="D39" s="14"/>
      <c r="E39" s="15"/>
      <c r="F39" s="16"/>
      <c r="G39" s="14"/>
      <c r="H39" s="17">
        <f>G39*H6</f>
        <v>0</v>
      </c>
      <c r="I39" s="20">
        <f t="shared" si="3"/>
        <v>0</v>
      </c>
      <c r="J39" s="17"/>
      <c r="K39" s="20">
        <f t="shared" si="4"/>
        <v>0</v>
      </c>
      <c r="L39" s="43"/>
    </row>
    <row r="40" spans="1:12" ht="15" customHeight="1">
      <c r="A40" s="14">
        <v>1403</v>
      </c>
      <c r="B40" s="3">
        <v>2014</v>
      </c>
      <c r="C40" s="14">
        <v>10</v>
      </c>
      <c r="D40" s="14"/>
      <c r="E40" s="15">
        <v>141556</v>
      </c>
      <c r="F40" s="16">
        <v>171</v>
      </c>
      <c r="G40" s="14">
        <v>4</v>
      </c>
      <c r="H40" s="17">
        <f>G40*H6</f>
        <v>112</v>
      </c>
      <c r="I40" s="20">
        <f t="shared" si="3"/>
        <v>283</v>
      </c>
      <c r="J40" s="17"/>
      <c r="K40" s="20">
        <f t="shared" si="4"/>
        <v>283</v>
      </c>
      <c r="L40" s="43"/>
    </row>
    <row r="41" spans="1:12" ht="15" customHeight="1">
      <c r="A41" s="14">
        <v>1404</v>
      </c>
      <c r="B41" s="3">
        <v>2014</v>
      </c>
      <c r="C41" s="14">
        <v>3</v>
      </c>
      <c r="D41" s="14"/>
      <c r="E41" s="15"/>
      <c r="F41" s="16"/>
      <c r="G41" s="14"/>
      <c r="H41" s="17">
        <f>G41*H6</f>
        <v>0</v>
      </c>
      <c r="I41" s="20">
        <f t="shared" si="3"/>
        <v>0</v>
      </c>
      <c r="J41" s="17"/>
      <c r="K41" s="20">
        <f t="shared" si="4"/>
        <v>0</v>
      </c>
      <c r="L41" s="43"/>
    </row>
    <row r="42" spans="1:12" ht="15" customHeight="1">
      <c r="A42" s="14">
        <v>1405</v>
      </c>
      <c r="B42" s="3">
        <v>2014</v>
      </c>
      <c r="C42" s="14">
        <v>16</v>
      </c>
      <c r="D42" s="14"/>
      <c r="E42" s="15"/>
      <c r="F42" s="16"/>
      <c r="G42" s="14"/>
      <c r="H42" s="17">
        <f>G42*H6</f>
        <v>0</v>
      </c>
      <c r="I42" s="20">
        <f t="shared" si="3"/>
        <v>0</v>
      </c>
      <c r="J42" s="17"/>
      <c r="K42" s="20">
        <f t="shared" si="4"/>
        <v>0</v>
      </c>
      <c r="L42" s="43"/>
    </row>
    <row r="43" spans="1:12" ht="15" customHeight="1">
      <c r="A43" s="14">
        <v>2141</v>
      </c>
      <c r="B43" s="3">
        <v>2015</v>
      </c>
      <c r="C43" s="14">
        <v>20</v>
      </c>
      <c r="D43" s="14"/>
      <c r="E43" s="15"/>
      <c r="F43" s="16"/>
      <c r="G43" s="14"/>
      <c r="H43" s="17">
        <f>G43*H6</f>
        <v>0</v>
      </c>
      <c r="I43" s="20">
        <f t="shared" si="3"/>
        <v>0</v>
      </c>
      <c r="J43" s="17"/>
      <c r="K43" s="20">
        <f t="shared" si="4"/>
        <v>0</v>
      </c>
      <c r="L43" s="43"/>
    </row>
    <row r="44" spans="1:12" ht="15" customHeight="1">
      <c r="A44" s="14">
        <v>2142</v>
      </c>
      <c r="B44" s="3">
        <v>2015</v>
      </c>
      <c r="C44" s="14">
        <v>4</v>
      </c>
      <c r="D44" s="14"/>
      <c r="E44" s="15"/>
      <c r="F44" s="16"/>
      <c r="G44" s="14"/>
      <c r="H44" s="17">
        <f>G44*H6</f>
        <v>0</v>
      </c>
      <c r="I44" s="20">
        <f t="shared" si="3"/>
        <v>0</v>
      </c>
      <c r="J44" s="17"/>
      <c r="K44" s="20">
        <f t="shared" si="4"/>
        <v>0</v>
      </c>
      <c r="L44" s="43"/>
    </row>
    <row r="45" spans="1:12" ht="15" customHeight="1">
      <c r="A45" s="14">
        <v>2143</v>
      </c>
      <c r="B45" s="3">
        <v>2015</v>
      </c>
      <c r="C45" s="14">
        <v>17</v>
      </c>
      <c r="D45" s="14"/>
      <c r="E45" s="15"/>
      <c r="F45" s="16"/>
      <c r="G45" s="14"/>
      <c r="H45" s="17">
        <f>G45*H6</f>
        <v>0</v>
      </c>
      <c r="I45" s="20">
        <f t="shared" si="3"/>
        <v>0</v>
      </c>
      <c r="J45" s="17"/>
      <c r="K45" s="20">
        <f t="shared" si="4"/>
        <v>0</v>
      </c>
      <c r="L45" s="43"/>
    </row>
    <row r="46" spans="1:12" ht="15" customHeight="1">
      <c r="A46" s="14">
        <v>2151</v>
      </c>
      <c r="B46" s="3">
        <v>2016</v>
      </c>
      <c r="C46" s="14">
        <v>22</v>
      </c>
      <c r="D46" s="14"/>
      <c r="E46" s="15"/>
      <c r="F46" s="16"/>
      <c r="G46" s="14"/>
      <c r="H46" s="17">
        <f>G46*H6</f>
        <v>0</v>
      </c>
      <c r="I46" s="20">
        <f t="shared" si="3"/>
        <v>0</v>
      </c>
      <c r="J46" s="17"/>
      <c r="K46" s="20">
        <f t="shared" si="4"/>
        <v>0</v>
      </c>
      <c r="L46" s="43"/>
    </row>
    <row r="47" spans="1:12" ht="15" customHeight="1">
      <c r="A47" s="14">
        <v>2152</v>
      </c>
      <c r="B47" s="3">
        <v>2016</v>
      </c>
      <c r="C47" s="14">
        <v>23</v>
      </c>
      <c r="D47" s="14"/>
      <c r="E47" s="15"/>
      <c r="F47" s="16"/>
      <c r="G47" s="14"/>
      <c r="H47" s="17">
        <f>G47*H6</f>
        <v>0</v>
      </c>
      <c r="I47" s="20">
        <f t="shared" si="3"/>
        <v>0</v>
      </c>
      <c r="J47" s="17"/>
      <c r="K47" s="20">
        <f t="shared" si="4"/>
        <v>0</v>
      </c>
      <c r="L47" s="43"/>
    </row>
    <row r="48" spans="1:12" ht="15" customHeight="1">
      <c r="A48" s="14">
        <v>2153</v>
      </c>
      <c r="B48" s="3">
        <v>2016</v>
      </c>
      <c r="C48" s="14">
        <v>24</v>
      </c>
      <c r="D48" s="14" t="s">
        <v>79</v>
      </c>
      <c r="E48" s="15"/>
      <c r="F48" s="16"/>
      <c r="G48" s="14"/>
      <c r="H48" s="17">
        <f>G48*H6</f>
        <v>0</v>
      </c>
      <c r="I48" s="20">
        <f t="shared" si="3"/>
        <v>0</v>
      </c>
      <c r="J48" s="17"/>
      <c r="K48" s="20">
        <f t="shared" si="4"/>
        <v>0</v>
      </c>
      <c r="L48" s="43"/>
    </row>
    <row r="49" spans="1:12" ht="15" customHeight="1">
      <c r="A49" s="14">
        <v>2161</v>
      </c>
      <c r="B49" s="3">
        <v>2017</v>
      </c>
      <c r="C49" s="14">
        <v>13</v>
      </c>
      <c r="D49" s="14"/>
      <c r="E49" s="15"/>
      <c r="F49" s="16"/>
      <c r="G49" s="14"/>
      <c r="H49" s="17">
        <f>G49*H6</f>
        <v>0</v>
      </c>
      <c r="I49" s="20">
        <f t="shared" si="3"/>
        <v>0</v>
      </c>
      <c r="J49" s="17"/>
      <c r="K49" s="20">
        <f t="shared" si="4"/>
        <v>0</v>
      </c>
      <c r="L49" s="43"/>
    </row>
    <row r="50" spans="1:12" ht="15" customHeight="1">
      <c r="A50" s="14">
        <v>2162</v>
      </c>
      <c r="B50" s="3">
        <v>2017</v>
      </c>
      <c r="C50" s="14">
        <v>19</v>
      </c>
      <c r="D50" s="14"/>
      <c r="E50" s="15">
        <v>52447</v>
      </c>
      <c r="F50" s="16">
        <v>19</v>
      </c>
      <c r="G50" s="14">
        <v>4</v>
      </c>
      <c r="H50" s="17">
        <f>G50*H6</f>
        <v>112</v>
      </c>
      <c r="I50" s="20">
        <f t="shared" si="3"/>
        <v>131</v>
      </c>
      <c r="J50" s="17"/>
      <c r="K50" s="20">
        <f t="shared" si="4"/>
        <v>131</v>
      </c>
      <c r="L50" s="43"/>
    </row>
    <row r="51" spans="1:12" ht="15" customHeight="1">
      <c r="A51" s="14">
        <v>2163</v>
      </c>
      <c r="B51" s="3">
        <v>2017</v>
      </c>
      <c r="C51" s="14">
        <v>28</v>
      </c>
      <c r="D51" s="14"/>
      <c r="E51" s="15"/>
      <c r="F51" s="16"/>
      <c r="G51" s="14"/>
      <c r="H51" s="17">
        <f>G51*H6</f>
        <v>0</v>
      </c>
      <c r="I51" s="20">
        <f t="shared" si="3"/>
        <v>0</v>
      </c>
      <c r="J51" s="17"/>
      <c r="K51" s="20">
        <f t="shared" si="4"/>
        <v>0</v>
      </c>
      <c r="L51" s="43"/>
    </row>
    <row r="52" spans="1:12" ht="15" customHeight="1">
      <c r="A52" s="14" t="s">
        <v>85</v>
      </c>
      <c r="B52" s="3">
        <v>2018</v>
      </c>
      <c r="C52" s="14"/>
      <c r="D52" s="14"/>
      <c r="E52" s="15"/>
      <c r="F52" s="16"/>
      <c r="G52" s="14"/>
      <c r="H52" s="17"/>
      <c r="I52" s="20"/>
      <c r="J52" s="17"/>
      <c r="K52" s="20"/>
      <c r="L52" s="43"/>
    </row>
    <row r="53" spans="1:12" ht="15" customHeight="1">
      <c r="A53" s="14" t="s">
        <v>86</v>
      </c>
      <c r="B53" s="3">
        <v>2018</v>
      </c>
      <c r="C53" s="14"/>
      <c r="D53" s="14"/>
      <c r="E53" s="15"/>
      <c r="F53" s="16"/>
      <c r="G53" s="14"/>
      <c r="H53" s="17"/>
      <c r="I53" s="20"/>
      <c r="J53" s="17"/>
      <c r="K53" s="20"/>
      <c r="L53" s="43"/>
    </row>
    <row r="54" spans="1:12" ht="15" customHeight="1">
      <c r="A54" s="14" t="s">
        <v>88</v>
      </c>
      <c r="B54" s="3">
        <v>2017</v>
      </c>
      <c r="C54" s="14"/>
      <c r="D54" s="14"/>
      <c r="E54" s="15"/>
      <c r="F54" s="16"/>
      <c r="G54" s="14"/>
      <c r="H54" s="17">
        <f>G54*H6</f>
        <v>0</v>
      </c>
      <c r="I54" s="20">
        <f t="shared" si="3"/>
        <v>0</v>
      </c>
      <c r="J54" s="17"/>
      <c r="K54" s="20">
        <f t="shared" si="4"/>
        <v>0</v>
      </c>
      <c r="L54" s="43"/>
    </row>
    <row r="55" spans="1:12" ht="15" customHeight="1">
      <c r="A55" s="14" t="s">
        <v>87</v>
      </c>
      <c r="B55" s="3">
        <v>2018</v>
      </c>
      <c r="C55" s="14"/>
      <c r="D55" s="14"/>
      <c r="E55" s="15"/>
      <c r="F55" s="16"/>
      <c r="G55" s="14"/>
      <c r="H55" s="17">
        <f>G55*H6</f>
        <v>0</v>
      </c>
      <c r="I55" s="20">
        <f t="shared" si="3"/>
        <v>0</v>
      </c>
      <c r="J55" s="17"/>
      <c r="K55" s="20">
        <f t="shared" si="4"/>
        <v>0</v>
      </c>
      <c r="L55" s="43"/>
    </row>
    <row r="56" spans="1:12" ht="15" customHeight="1">
      <c r="A56" s="14" t="s">
        <v>22</v>
      </c>
      <c r="B56" s="3">
        <v>1997</v>
      </c>
      <c r="C56" s="14"/>
      <c r="D56" s="14"/>
      <c r="E56" s="15"/>
      <c r="F56" s="16"/>
      <c r="G56" s="14"/>
      <c r="H56" s="17">
        <f>G56*H6</f>
        <v>0</v>
      </c>
      <c r="I56" s="20">
        <f t="shared" si="3"/>
        <v>0</v>
      </c>
      <c r="J56" s="17"/>
      <c r="K56" s="20">
        <f>SUM(I56,J56)</f>
        <v>0</v>
      </c>
      <c r="L56" s="43"/>
    </row>
    <row r="57" spans="1:12" ht="15" customHeight="1">
      <c r="A57" s="14" t="s">
        <v>23</v>
      </c>
      <c r="B57" s="3">
        <v>2005</v>
      </c>
      <c r="C57" s="54"/>
      <c r="D57" s="54"/>
      <c r="E57" s="56"/>
      <c r="F57" s="57"/>
      <c r="G57" s="54"/>
      <c r="H57" s="58"/>
      <c r="I57" s="58"/>
      <c r="J57" s="58"/>
      <c r="K57" s="17"/>
      <c r="L57" s="43"/>
    </row>
    <row r="58" spans="1:12" ht="15" customHeight="1">
      <c r="A58" s="14" t="s">
        <v>24</v>
      </c>
      <c r="B58" s="3">
        <v>2003</v>
      </c>
      <c r="C58" s="55"/>
      <c r="D58" s="55"/>
      <c r="E58" s="55"/>
      <c r="F58" s="55"/>
      <c r="G58" s="55"/>
      <c r="H58" s="55"/>
      <c r="I58" s="55"/>
      <c r="J58" s="55"/>
      <c r="K58" s="3"/>
      <c r="L58" s="43"/>
    </row>
    <row r="59" spans="1:12" ht="15" customHeight="1">
      <c r="A59" s="3"/>
      <c r="B59" s="3"/>
      <c r="C59" s="3"/>
      <c r="D59" s="3" t="s">
        <v>80</v>
      </c>
      <c r="E59" s="3"/>
      <c r="F59" s="19">
        <f>SUM(F12:F56)</f>
        <v>190</v>
      </c>
      <c r="G59" s="19">
        <f>SUM(G12:G56)</f>
        <v>8</v>
      </c>
      <c r="H59" s="19">
        <f t="shared" ref="H59:K59" si="5">SUM(H12:H56)</f>
        <v>224</v>
      </c>
      <c r="I59" s="19">
        <f t="shared" si="5"/>
        <v>414</v>
      </c>
      <c r="J59" s="19">
        <f t="shared" si="5"/>
        <v>0</v>
      </c>
      <c r="K59" s="19">
        <f t="shared" si="5"/>
        <v>414</v>
      </c>
      <c r="L59" s="19">
        <f t="shared" ref="L59" si="6">SUM(L12:L58)</f>
        <v>0</v>
      </c>
    </row>
    <row r="60" spans="1:12" ht="15" customHeight="1"/>
    <row r="61" spans="1:12" ht="15" customHeight="1"/>
    <row r="62" spans="1:12" ht="15" customHeight="1"/>
    <row r="63" spans="1:12" ht="22.5" customHeight="1" thickBot="1">
      <c r="F63" s="5"/>
      <c r="G63" s="42"/>
      <c r="H63" s="4"/>
      <c r="I63" s="4"/>
      <c r="J63" s="4"/>
      <c r="K63" s="4"/>
    </row>
    <row r="64" spans="1:12" ht="15" customHeight="1" thickTop="1">
      <c r="G64" t="s">
        <v>81</v>
      </c>
      <c r="L64" s="23"/>
    </row>
    <row r="65" spans="7:7">
      <c r="G65" t="s">
        <v>0</v>
      </c>
    </row>
  </sheetData>
  <mergeCells count="6">
    <mergeCell ref="F5:H5"/>
    <mergeCell ref="A6:A7"/>
    <mergeCell ref="B6:B7"/>
    <mergeCell ref="C6:C7"/>
    <mergeCell ref="D6:D7"/>
    <mergeCell ref="E6:E7"/>
  </mergeCells>
  <pageMargins left="0.7" right="0.7" top="0.75" bottom="0.75" header="0.3" footer="0.3"/>
  <pageSetup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workbookViewId="0">
      <selection activeCell="F15" sqref="F15"/>
    </sheetView>
  </sheetViews>
  <sheetFormatPr defaultRowHeight="15"/>
  <cols>
    <col min="1" max="1" width="14.42578125" customWidth="1"/>
    <col min="4" max="4" width="8" customWidth="1"/>
    <col min="5" max="5" width="10.5703125" bestFit="1" customWidth="1"/>
    <col min="6" max="6" width="13.28515625" customWidth="1"/>
    <col min="7" max="7" width="11.85546875" customWidth="1"/>
    <col min="8" max="8" width="12.28515625" customWidth="1"/>
    <col min="9" max="9" width="13.7109375" customWidth="1"/>
    <col min="10" max="10" width="15.140625" customWidth="1"/>
    <col min="11" max="11" width="14" customWidth="1"/>
    <col min="12" max="12" width="12.85546875" customWidth="1"/>
  </cols>
  <sheetData>
    <row r="1" spans="1:12" ht="31.5" thickTop="1" thickBot="1">
      <c r="A1" s="11" t="s">
        <v>0</v>
      </c>
      <c r="K1" s="8" t="s">
        <v>68</v>
      </c>
      <c r="L1" s="8" t="s">
        <v>2</v>
      </c>
    </row>
    <row r="2" spans="1:12" ht="24.75" thickTop="1" thickBot="1">
      <c r="A2" s="6" t="s">
        <v>1</v>
      </c>
      <c r="K2" s="7" t="s">
        <v>11</v>
      </c>
      <c r="L2" s="7">
        <f>July!L2</f>
        <v>2018</v>
      </c>
    </row>
    <row r="3" spans="1:12" ht="24.75" thickTop="1" thickBot="1">
      <c r="A3" s="6"/>
    </row>
    <row r="4" spans="1:12" ht="17.25" thickTop="1" thickBot="1">
      <c r="E4" s="9" t="s">
        <v>69</v>
      </c>
      <c r="F4" s="10">
        <f>F55</f>
        <v>7597</v>
      </c>
      <c r="G4" s="10">
        <f t="shared" ref="G4:L4" si="0">G55</f>
        <v>62</v>
      </c>
      <c r="H4" s="10">
        <f t="shared" si="0"/>
        <v>1736</v>
      </c>
      <c r="I4" s="10">
        <f t="shared" si="0"/>
        <v>9333</v>
      </c>
      <c r="J4" s="10">
        <f t="shared" si="0"/>
        <v>0</v>
      </c>
      <c r="K4" s="10">
        <f>K55</f>
        <v>9333</v>
      </c>
      <c r="L4" s="10">
        <f t="shared" si="0"/>
        <v>0</v>
      </c>
    </row>
    <row r="5" spans="1:12" ht="16.5" thickTop="1" thickBot="1">
      <c r="A5" s="2"/>
      <c r="B5" s="2"/>
      <c r="C5" s="2"/>
      <c r="D5" s="2"/>
      <c r="E5" s="2"/>
      <c r="F5" s="95" t="s">
        <v>70</v>
      </c>
      <c r="G5" s="95"/>
      <c r="H5" s="95"/>
      <c r="I5" s="29"/>
      <c r="J5" s="1"/>
      <c r="K5" s="1"/>
      <c r="L5" s="2"/>
    </row>
    <row r="6" spans="1:12" ht="18.75" customHeight="1" thickTop="1" thickBot="1">
      <c r="A6" s="99" t="s">
        <v>9</v>
      </c>
      <c r="B6" s="99" t="s">
        <v>2</v>
      </c>
      <c r="C6" s="99" t="s">
        <v>71</v>
      </c>
      <c r="D6" s="99" t="s">
        <v>42</v>
      </c>
      <c r="E6" s="99" t="s">
        <v>72</v>
      </c>
      <c r="F6" s="21"/>
      <c r="G6" s="13" t="s">
        <v>73</v>
      </c>
      <c r="H6" s="22">
        <v>28</v>
      </c>
      <c r="I6" s="30"/>
      <c r="J6" s="12"/>
      <c r="K6" s="12" t="s">
        <v>74</v>
      </c>
      <c r="L6" s="50"/>
    </row>
    <row r="7" spans="1:12" ht="15.75" thickTop="1">
      <c r="A7" s="98"/>
      <c r="B7" s="98"/>
      <c r="C7" s="98"/>
      <c r="D7" s="98"/>
      <c r="E7" s="98"/>
      <c r="F7" s="61" t="s">
        <v>3</v>
      </c>
      <c r="G7" s="61" t="s">
        <v>4</v>
      </c>
      <c r="H7" s="61" t="s">
        <v>5</v>
      </c>
      <c r="I7" s="61" t="s">
        <v>7</v>
      </c>
      <c r="J7" s="62" t="s">
        <v>6</v>
      </c>
      <c r="K7" s="61" t="s">
        <v>7</v>
      </c>
      <c r="L7" s="61" t="s">
        <v>8</v>
      </c>
    </row>
    <row r="8" spans="1:12">
      <c r="A8" s="68">
        <v>191</v>
      </c>
      <c r="B8" s="68">
        <v>2019</v>
      </c>
      <c r="C8" s="68"/>
      <c r="D8" s="68"/>
      <c r="E8" s="82">
        <v>8406</v>
      </c>
      <c r="F8" s="79">
        <v>17</v>
      </c>
      <c r="G8" s="68">
        <v>4</v>
      </c>
      <c r="H8" s="20">
        <f>G8*H6</f>
        <v>112</v>
      </c>
      <c r="I8" s="20">
        <f t="shared" ref="I8:I11" si="1">SUM(F8,H8)</f>
        <v>129</v>
      </c>
      <c r="J8" s="80"/>
      <c r="K8" s="20">
        <f t="shared" ref="K8:K11" si="2">SUM(I8,J8)</f>
        <v>129</v>
      </c>
      <c r="L8" s="68"/>
    </row>
    <row r="9" spans="1:12">
      <c r="A9" s="68">
        <v>192</v>
      </c>
      <c r="B9" s="68">
        <v>2019</v>
      </c>
      <c r="C9" s="68"/>
      <c r="D9" s="68"/>
      <c r="E9" s="82">
        <v>7762</v>
      </c>
      <c r="F9" s="79">
        <v>191</v>
      </c>
      <c r="G9" s="68">
        <v>4</v>
      </c>
      <c r="H9" s="20">
        <f>G9*H6</f>
        <v>112</v>
      </c>
      <c r="I9" s="20">
        <f t="shared" si="1"/>
        <v>303</v>
      </c>
      <c r="J9" s="80"/>
      <c r="K9" s="20">
        <f t="shared" si="2"/>
        <v>303</v>
      </c>
      <c r="L9" s="68"/>
    </row>
    <row r="10" spans="1:12">
      <c r="A10" s="72">
        <v>181</v>
      </c>
      <c r="B10" s="83">
        <v>2018</v>
      </c>
      <c r="C10" s="72"/>
      <c r="D10" s="72"/>
      <c r="E10" s="85">
        <v>20553</v>
      </c>
      <c r="F10" s="84">
        <v>17</v>
      </c>
      <c r="G10" s="72">
        <v>4</v>
      </c>
      <c r="H10" s="20">
        <f>G10*H6</f>
        <v>112</v>
      </c>
      <c r="I10" s="20">
        <f t="shared" si="1"/>
        <v>129</v>
      </c>
      <c r="J10" s="20"/>
      <c r="K10" s="20">
        <f t="shared" si="2"/>
        <v>129</v>
      </c>
      <c r="L10" s="72"/>
    </row>
    <row r="11" spans="1:12">
      <c r="A11" s="68">
        <v>182</v>
      </c>
      <c r="B11" s="69">
        <v>2018</v>
      </c>
      <c r="C11" s="68"/>
      <c r="D11" s="68"/>
      <c r="E11" s="82">
        <v>27436</v>
      </c>
      <c r="F11" s="79">
        <v>2117</v>
      </c>
      <c r="G11" s="68">
        <v>4</v>
      </c>
      <c r="H11" s="20">
        <f>G11*H6</f>
        <v>112</v>
      </c>
      <c r="I11" s="20">
        <f t="shared" si="1"/>
        <v>2229</v>
      </c>
      <c r="J11" s="20"/>
      <c r="K11" s="20">
        <f t="shared" si="2"/>
        <v>2229</v>
      </c>
      <c r="L11" s="68"/>
    </row>
    <row r="12" spans="1:12" ht="15" customHeight="1">
      <c r="A12" s="63">
        <v>2171</v>
      </c>
      <c r="B12" s="70">
        <v>2017</v>
      </c>
      <c r="C12" s="63"/>
      <c r="D12" s="63"/>
      <c r="E12" s="65">
        <v>51068</v>
      </c>
      <c r="F12" s="66">
        <v>129</v>
      </c>
      <c r="G12" s="63">
        <v>4</v>
      </c>
      <c r="H12" s="20">
        <f>G12*H6</f>
        <v>112</v>
      </c>
      <c r="I12" s="20">
        <f t="shared" ref="I12:I54" si="3">SUM(F12,H12)</f>
        <v>241</v>
      </c>
      <c r="J12" s="20"/>
      <c r="K12" s="20">
        <f t="shared" ref="K12:K54" si="4">SUM(I12,J12)</f>
        <v>241</v>
      </c>
      <c r="L12" s="67"/>
    </row>
    <row r="13" spans="1:12" ht="15" customHeight="1">
      <c r="A13" s="14">
        <v>2172</v>
      </c>
      <c r="B13" s="3">
        <v>2017</v>
      </c>
      <c r="C13" s="14"/>
      <c r="D13" s="14"/>
      <c r="E13" s="15"/>
      <c r="F13" s="16"/>
      <c r="G13" s="14"/>
      <c r="H13" s="17">
        <f>G13*H6</f>
        <v>0</v>
      </c>
      <c r="I13" s="20">
        <f t="shared" si="3"/>
        <v>0</v>
      </c>
      <c r="J13" s="17"/>
      <c r="K13" s="20">
        <f t="shared" si="4"/>
        <v>0</v>
      </c>
      <c r="L13" s="43"/>
    </row>
    <row r="14" spans="1:12" ht="15" customHeight="1">
      <c r="A14" s="14">
        <v>2173</v>
      </c>
      <c r="B14" s="3">
        <v>2017</v>
      </c>
      <c r="C14" s="14"/>
      <c r="D14" s="14"/>
      <c r="E14" s="15">
        <v>60049</v>
      </c>
      <c r="F14" s="16">
        <v>449</v>
      </c>
      <c r="G14" s="14">
        <v>4</v>
      </c>
      <c r="H14" s="17">
        <f>G14*H6</f>
        <v>112</v>
      </c>
      <c r="I14" s="20">
        <f t="shared" si="3"/>
        <v>561</v>
      </c>
      <c r="J14" s="17"/>
      <c r="K14" s="20">
        <f t="shared" si="4"/>
        <v>561</v>
      </c>
      <c r="L14" s="43"/>
    </row>
    <row r="15" spans="1:12" ht="15" customHeight="1">
      <c r="A15" s="14">
        <v>2008</v>
      </c>
      <c r="B15" s="3">
        <v>2000</v>
      </c>
      <c r="C15" s="14">
        <v>27</v>
      </c>
      <c r="D15" s="14"/>
      <c r="E15" s="15"/>
      <c r="F15" s="16"/>
      <c r="G15" s="14"/>
      <c r="H15" s="17">
        <f>G15*H6</f>
        <v>0</v>
      </c>
      <c r="I15" s="20">
        <f t="shared" si="3"/>
        <v>0</v>
      </c>
      <c r="J15" s="17"/>
      <c r="K15" s="20">
        <f t="shared" si="4"/>
        <v>0</v>
      </c>
      <c r="L15" s="43"/>
    </row>
    <row r="16" spans="1:12" ht="15" customHeight="1">
      <c r="A16" s="14">
        <v>2016</v>
      </c>
      <c r="B16" s="3">
        <v>2001</v>
      </c>
      <c r="C16" s="14"/>
      <c r="D16" s="14" t="s">
        <v>75</v>
      </c>
      <c r="E16" s="15"/>
      <c r="F16" s="16"/>
      <c r="G16" s="14"/>
      <c r="H16" s="17">
        <f>G16*H6</f>
        <v>0</v>
      </c>
      <c r="I16" s="20">
        <f t="shared" si="3"/>
        <v>0</v>
      </c>
      <c r="J16" s="17"/>
      <c r="K16" s="20">
        <f t="shared" si="4"/>
        <v>0</v>
      </c>
      <c r="L16" s="43"/>
    </row>
    <row r="17" spans="1:12" ht="15" customHeight="1">
      <c r="A17" s="14">
        <v>2017</v>
      </c>
      <c r="B17" s="3">
        <v>2001</v>
      </c>
      <c r="C17" s="14"/>
      <c r="D17" s="14" t="s">
        <v>75</v>
      </c>
      <c r="E17" s="15"/>
      <c r="F17" s="16"/>
      <c r="G17" s="14"/>
      <c r="H17" s="17">
        <f>G17*H6</f>
        <v>0</v>
      </c>
      <c r="I17" s="20">
        <f t="shared" si="3"/>
        <v>0</v>
      </c>
      <c r="J17" s="17"/>
      <c r="K17" s="20">
        <f t="shared" si="4"/>
        <v>0</v>
      </c>
      <c r="L17" s="43"/>
    </row>
    <row r="18" spans="1:12" ht="15" customHeight="1">
      <c r="A18" s="14">
        <v>2019</v>
      </c>
      <c r="B18" s="3">
        <v>2001</v>
      </c>
      <c r="C18" s="14"/>
      <c r="D18" s="14" t="s">
        <v>75</v>
      </c>
      <c r="E18" s="15"/>
      <c r="F18" s="16"/>
      <c r="G18" s="14"/>
      <c r="H18" s="17">
        <f>G18*H6</f>
        <v>0</v>
      </c>
      <c r="I18" s="20">
        <f t="shared" si="3"/>
        <v>0</v>
      </c>
      <c r="J18" s="17"/>
      <c r="K18" s="20">
        <f t="shared" si="4"/>
        <v>0</v>
      </c>
      <c r="L18" s="43"/>
    </row>
    <row r="19" spans="1:12" ht="15" customHeight="1">
      <c r="A19" s="14">
        <v>2023</v>
      </c>
      <c r="B19" s="3">
        <v>2002</v>
      </c>
      <c r="C19" s="14"/>
      <c r="D19" s="14" t="s">
        <v>75</v>
      </c>
      <c r="E19" s="15"/>
      <c r="F19" s="16"/>
      <c r="G19" s="14"/>
      <c r="H19" s="17">
        <f>G19*H6</f>
        <v>0</v>
      </c>
      <c r="I19" s="20">
        <f t="shared" si="3"/>
        <v>0</v>
      </c>
      <c r="J19" s="17"/>
      <c r="K19" s="20">
        <f t="shared" si="4"/>
        <v>0</v>
      </c>
      <c r="L19" s="43"/>
    </row>
    <row r="20" spans="1:12" ht="15" customHeight="1">
      <c r="A20" s="14">
        <v>2024</v>
      </c>
      <c r="B20" s="3">
        <v>2002</v>
      </c>
      <c r="C20" s="14"/>
      <c r="D20" s="14" t="s">
        <v>75</v>
      </c>
      <c r="E20" s="15"/>
      <c r="F20" s="16"/>
      <c r="G20" s="14"/>
      <c r="H20" s="17">
        <f>G20*H6</f>
        <v>0</v>
      </c>
      <c r="I20" s="20">
        <f t="shared" si="3"/>
        <v>0</v>
      </c>
      <c r="J20" s="17"/>
      <c r="K20" s="20">
        <f t="shared" si="4"/>
        <v>0</v>
      </c>
      <c r="L20" s="43"/>
    </row>
    <row r="21" spans="1:12" ht="15" customHeight="1">
      <c r="A21" s="14">
        <v>2041</v>
      </c>
      <c r="B21" s="3">
        <v>2004</v>
      </c>
      <c r="C21" s="14"/>
      <c r="D21" s="14" t="s">
        <v>76</v>
      </c>
      <c r="E21" s="15"/>
      <c r="F21" s="16"/>
      <c r="G21" s="14"/>
      <c r="H21" s="17">
        <f>G21*H6</f>
        <v>0</v>
      </c>
      <c r="I21" s="20">
        <f t="shared" si="3"/>
        <v>0</v>
      </c>
      <c r="J21" s="17"/>
      <c r="K21" s="20">
        <f t="shared" si="4"/>
        <v>0</v>
      </c>
      <c r="L21" s="43"/>
    </row>
    <row r="22" spans="1:12" ht="15" customHeight="1">
      <c r="A22" s="14">
        <v>2042</v>
      </c>
      <c r="B22" s="3">
        <v>2004</v>
      </c>
      <c r="C22" s="14">
        <v>26</v>
      </c>
      <c r="D22" s="14"/>
      <c r="E22" s="18">
        <v>292542</v>
      </c>
      <c r="F22" s="16">
        <v>515</v>
      </c>
      <c r="G22" s="14">
        <v>4</v>
      </c>
      <c r="H22" s="17">
        <f>G22*H6</f>
        <v>112</v>
      </c>
      <c r="I22" s="20">
        <f t="shared" si="3"/>
        <v>627</v>
      </c>
      <c r="J22" s="17"/>
      <c r="K22" s="20">
        <f t="shared" si="4"/>
        <v>627</v>
      </c>
      <c r="L22" s="43"/>
    </row>
    <row r="23" spans="1:12" ht="15" customHeight="1">
      <c r="A23" s="14">
        <v>2043</v>
      </c>
      <c r="B23" s="3">
        <v>2004</v>
      </c>
      <c r="C23" s="14" t="s">
        <v>77</v>
      </c>
      <c r="D23" s="14"/>
      <c r="E23" s="15">
        <v>254702</v>
      </c>
      <c r="F23" s="16">
        <v>265</v>
      </c>
      <c r="G23" s="14">
        <v>4</v>
      </c>
      <c r="H23" s="17">
        <f>G23*H6</f>
        <v>112</v>
      </c>
      <c r="I23" s="20">
        <f t="shared" si="3"/>
        <v>377</v>
      </c>
      <c r="J23" s="17">
        <v>0</v>
      </c>
      <c r="K23" s="20">
        <f t="shared" si="4"/>
        <v>377</v>
      </c>
      <c r="L23" s="43"/>
    </row>
    <row r="24" spans="1:12" ht="15" customHeight="1">
      <c r="A24" s="14">
        <v>2061</v>
      </c>
      <c r="B24" s="3">
        <v>2007</v>
      </c>
      <c r="C24" s="14">
        <v>5</v>
      </c>
      <c r="D24" s="14"/>
      <c r="E24" s="15">
        <v>226538</v>
      </c>
      <c r="F24" s="16">
        <v>391</v>
      </c>
      <c r="G24" s="14">
        <v>6</v>
      </c>
      <c r="H24" s="17">
        <f>G24*H6</f>
        <v>168</v>
      </c>
      <c r="I24" s="20">
        <f t="shared" si="3"/>
        <v>559</v>
      </c>
      <c r="J24" s="17">
        <v>0</v>
      </c>
      <c r="K24" s="20">
        <f t="shared" si="4"/>
        <v>559</v>
      </c>
      <c r="L24" s="43"/>
    </row>
    <row r="25" spans="1:12" ht="15" customHeight="1">
      <c r="A25" s="14">
        <v>2062</v>
      </c>
      <c r="B25" s="3">
        <v>2007</v>
      </c>
      <c r="C25" s="14">
        <v>18</v>
      </c>
      <c r="D25" s="14"/>
      <c r="E25" s="15">
        <v>282691</v>
      </c>
      <c r="F25" s="16">
        <v>25</v>
      </c>
      <c r="G25" s="14">
        <v>4</v>
      </c>
      <c r="H25" s="17">
        <f>G25*H6</f>
        <v>112</v>
      </c>
      <c r="I25" s="20">
        <f t="shared" si="3"/>
        <v>137</v>
      </c>
      <c r="J25" s="17"/>
      <c r="K25" s="20">
        <f t="shared" si="4"/>
        <v>137</v>
      </c>
      <c r="L25" s="43"/>
    </row>
    <row r="26" spans="1:12" ht="15" customHeight="1">
      <c r="A26" s="14">
        <v>2063</v>
      </c>
      <c r="B26" s="3">
        <v>2007</v>
      </c>
      <c r="C26" s="14">
        <v>9</v>
      </c>
      <c r="D26" s="14"/>
      <c r="E26" s="15">
        <v>325361</v>
      </c>
      <c r="F26" s="16">
        <v>605</v>
      </c>
      <c r="G26" s="14">
        <v>6</v>
      </c>
      <c r="H26" s="17">
        <f>G26*H6</f>
        <v>168</v>
      </c>
      <c r="I26" s="20">
        <f t="shared" si="3"/>
        <v>773</v>
      </c>
      <c r="J26" s="17"/>
      <c r="K26" s="20">
        <f t="shared" si="4"/>
        <v>773</v>
      </c>
      <c r="L26" s="43"/>
    </row>
    <row r="27" spans="1:12" ht="15" customHeight="1">
      <c r="A27" s="14">
        <v>2090</v>
      </c>
      <c r="B27" s="3">
        <v>2009</v>
      </c>
      <c r="C27" s="14"/>
      <c r="D27" s="14" t="s">
        <v>78</v>
      </c>
      <c r="E27" s="18"/>
      <c r="F27" s="16"/>
      <c r="G27" s="14"/>
      <c r="H27" s="17">
        <f>G27*H6</f>
        <v>0</v>
      </c>
      <c r="I27" s="20">
        <f t="shared" si="3"/>
        <v>0</v>
      </c>
      <c r="J27" s="17"/>
      <c r="K27" s="20">
        <f t="shared" si="4"/>
        <v>0</v>
      </c>
      <c r="L27" s="43"/>
    </row>
    <row r="28" spans="1:12" ht="15" customHeight="1">
      <c r="A28" s="14">
        <v>2091</v>
      </c>
      <c r="B28" s="3">
        <v>2009</v>
      </c>
      <c r="C28" s="14">
        <v>21</v>
      </c>
      <c r="D28" s="14"/>
      <c r="E28" s="18"/>
      <c r="F28" s="16"/>
      <c r="G28" s="14"/>
      <c r="H28" s="17">
        <f>G28*H6</f>
        <v>0</v>
      </c>
      <c r="I28" s="20">
        <f t="shared" si="3"/>
        <v>0</v>
      </c>
      <c r="J28" s="17"/>
      <c r="K28" s="20">
        <f t="shared" si="4"/>
        <v>0</v>
      </c>
      <c r="L28" s="43"/>
    </row>
    <row r="29" spans="1:12" ht="15" customHeight="1">
      <c r="A29" s="14">
        <v>2092</v>
      </c>
      <c r="B29" s="3">
        <v>2009</v>
      </c>
      <c r="C29" s="14">
        <v>14</v>
      </c>
      <c r="D29" s="14"/>
      <c r="E29" s="15"/>
      <c r="F29" s="16"/>
      <c r="G29" s="14"/>
      <c r="H29" s="17">
        <f>G29*H6</f>
        <v>0</v>
      </c>
      <c r="I29" s="20">
        <f t="shared" si="3"/>
        <v>0</v>
      </c>
      <c r="J29" s="17"/>
      <c r="K29" s="20">
        <f t="shared" si="4"/>
        <v>0</v>
      </c>
      <c r="L29" s="43"/>
    </row>
    <row r="30" spans="1:12" ht="15" customHeight="1">
      <c r="A30" s="14">
        <v>2101</v>
      </c>
      <c r="B30" s="3">
        <v>2010</v>
      </c>
      <c r="C30" s="14">
        <v>25</v>
      </c>
      <c r="D30" s="14" t="s">
        <v>79</v>
      </c>
      <c r="E30" s="15"/>
      <c r="F30" s="16"/>
      <c r="G30" s="14"/>
      <c r="H30" s="17">
        <f>G30*H6</f>
        <v>0</v>
      </c>
      <c r="I30" s="20">
        <f t="shared" si="3"/>
        <v>0</v>
      </c>
      <c r="J30" s="17"/>
      <c r="K30" s="20">
        <f t="shared" si="4"/>
        <v>0</v>
      </c>
      <c r="L30" s="43"/>
    </row>
    <row r="31" spans="1:12" ht="15" customHeight="1">
      <c r="A31" s="14">
        <v>2102</v>
      </c>
      <c r="B31" s="3">
        <v>2010</v>
      </c>
      <c r="C31" s="14">
        <v>20</v>
      </c>
      <c r="D31" s="14"/>
      <c r="E31" s="15"/>
      <c r="F31" s="16"/>
      <c r="G31" s="14"/>
      <c r="H31" s="17">
        <f>G31*H6</f>
        <v>0</v>
      </c>
      <c r="I31" s="20">
        <f t="shared" si="3"/>
        <v>0</v>
      </c>
      <c r="J31" s="17"/>
      <c r="K31" s="20">
        <f t="shared" si="4"/>
        <v>0</v>
      </c>
      <c r="L31" s="43"/>
    </row>
    <row r="32" spans="1:12" ht="15" customHeight="1">
      <c r="A32" s="14">
        <v>2103</v>
      </c>
      <c r="B32" s="3">
        <v>2010</v>
      </c>
      <c r="C32" s="14">
        <v>2</v>
      </c>
      <c r="D32" s="14"/>
      <c r="E32" s="18"/>
      <c r="F32" s="16"/>
      <c r="G32" s="14"/>
      <c r="H32" s="17">
        <f>G32*H6</f>
        <v>0</v>
      </c>
      <c r="I32" s="20">
        <f t="shared" si="3"/>
        <v>0</v>
      </c>
      <c r="J32" s="17"/>
      <c r="K32" s="20">
        <f t="shared" si="4"/>
        <v>0</v>
      </c>
      <c r="L32" s="43"/>
    </row>
    <row r="33" spans="1:12" ht="15" customHeight="1">
      <c r="A33" s="14">
        <v>2111</v>
      </c>
      <c r="B33" s="3">
        <v>2011</v>
      </c>
      <c r="C33" s="14">
        <v>7</v>
      </c>
      <c r="D33" s="14"/>
      <c r="E33" s="18">
        <v>179373</v>
      </c>
      <c r="F33" s="16">
        <v>1090</v>
      </c>
      <c r="G33" s="14">
        <v>6</v>
      </c>
      <c r="H33" s="17">
        <f>G33*H6</f>
        <v>168</v>
      </c>
      <c r="I33" s="20">
        <f t="shared" si="3"/>
        <v>1258</v>
      </c>
      <c r="J33" s="17"/>
      <c r="K33" s="20">
        <f t="shared" si="4"/>
        <v>1258</v>
      </c>
      <c r="L33" s="43"/>
    </row>
    <row r="34" spans="1:12" ht="15" customHeight="1">
      <c r="A34" s="14">
        <v>2112</v>
      </c>
      <c r="B34" s="3">
        <v>2011</v>
      </c>
      <c r="C34" s="14">
        <v>8</v>
      </c>
      <c r="D34" s="14"/>
      <c r="E34" s="18"/>
      <c r="F34" s="16"/>
      <c r="G34" s="14"/>
      <c r="H34" s="17">
        <f>G34*H6</f>
        <v>0</v>
      </c>
      <c r="I34" s="20">
        <f t="shared" si="3"/>
        <v>0</v>
      </c>
      <c r="J34" s="17"/>
      <c r="K34" s="20">
        <f t="shared" si="4"/>
        <v>0</v>
      </c>
      <c r="L34" s="43"/>
    </row>
    <row r="35" spans="1:12" ht="15" customHeight="1">
      <c r="A35" s="14">
        <v>2113</v>
      </c>
      <c r="B35" s="3">
        <v>2011</v>
      </c>
      <c r="C35" s="14">
        <v>11</v>
      </c>
      <c r="D35" s="14"/>
      <c r="E35" s="18"/>
      <c r="F35" s="16"/>
      <c r="G35" s="14"/>
      <c r="H35" s="17">
        <f>G35*H6</f>
        <v>0</v>
      </c>
      <c r="I35" s="20">
        <f t="shared" si="3"/>
        <v>0</v>
      </c>
      <c r="J35" s="17"/>
      <c r="K35" s="20">
        <f t="shared" si="4"/>
        <v>0</v>
      </c>
      <c r="L35" s="43"/>
    </row>
    <row r="36" spans="1:12" ht="15" customHeight="1">
      <c r="A36" s="14">
        <v>1301</v>
      </c>
      <c r="B36" s="3">
        <v>2013</v>
      </c>
      <c r="C36" s="14">
        <v>1</v>
      </c>
      <c r="D36" s="14"/>
      <c r="E36" s="18"/>
      <c r="F36" s="16"/>
      <c r="G36" s="14"/>
      <c r="H36" s="17">
        <f>G36*H6</f>
        <v>0</v>
      </c>
      <c r="I36" s="20">
        <f t="shared" si="3"/>
        <v>0</v>
      </c>
      <c r="J36" s="17"/>
      <c r="K36" s="20">
        <f t="shared" si="4"/>
        <v>0</v>
      </c>
      <c r="L36" s="43"/>
    </row>
    <row r="37" spans="1:12" ht="15" customHeight="1">
      <c r="A37" s="14">
        <v>1302</v>
      </c>
      <c r="B37" s="3">
        <v>2013</v>
      </c>
      <c r="C37" s="14">
        <v>6</v>
      </c>
      <c r="D37" s="14"/>
      <c r="E37" s="18">
        <v>45380</v>
      </c>
      <c r="F37" s="16">
        <v>1551</v>
      </c>
      <c r="G37" s="14">
        <v>6</v>
      </c>
      <c r="H37" s="17">
        <f>G37*H6</f>
        <v>168</v>
      </c>
      <c r="I37" s="20">
        <f t="shared" si="3"/>
        <v>1719</v>
      </c>
      <c r="J37" s="17"/>
      <c r="K37" s="20">
        <f t="shared" si="4"/>
        <v>1719</v>
      </c>
      <c r="L37" s="43"/>
    </row>
    <row r="38" spans="1:12" ht="15" customHeight="1">
      <c r="A38" s="14">
        <v>1401</v>
      </c>
      <c r="B38" s="3">
        <v>2014</v>
      </c>
      <c r="C38" s="14">
        <v>12</v>
      </c>
      <c r="D38" s="14"/>
      <c r="E38" s="15"/>
      <c r="F38" s="16"/>
      <c r="G38" s="14"/>
      <c r="H38" s="17">
        <f>G38*H6</f>
        <v>0</v>
      </c>
      <c r="I38" s="20">
        <f t="shared" si="3"/>
        <v>0</v>
      </c>
      <c r="J38" s="17"/>
      <c r="K38" s="20">
        <f t="shared" si="4"/>
        <v>0</v>
      </c>
      <c r="L38" s="43"/>
    </row>
    <row r="39" spans="1:12" ht="15" customHeight="1">
      <c r="A39" s="14">
        <v>1402</v>
      </c>
      <c r="B39" s="3">
        <v>2014</v>
      </c>
      <c r="C39" s="14">
        <v>15</v>
      </c>
      <c r="D39" s="14"/>
      <c r="E39" s="15"/>
      <c r="F39" s="16"/>
      <c r="G39" s="14"/>
      <c r="H39" s="17">
        <f>G39*H6</f>
        <v>0</v>
      </c>
      <c r="I39" s="20">
        <f t="shared" si="3"/>
        <v>0</v>
      </c>
      <c r="J39" s="17"/>
      <c r="K39" s="20">
        <f t="shared" si="4"/>
        <v>0</v>
      </c>
      <c r="L39" s="43"/>
    </row>
    <row r="40" spans="1:12" ht="15" customHeight="1">
      <c r="A40" s="14">
        <v>1403</v>
      </c>
      <c r="B40" s="3">
        <v>2014</v>
      </c>
      <c r="C40" s="14">
        <v>10</v>
      </c>
      <c r="D40" s="14"/>
      <c r="E40" s="15"/>
      <c r="F40" s="16"/>
      <c r="G40" s="14"/>
      <c r="H40" s="17">
        <f>G40*H6</f>
        <v>0</v>
      </c>
      <c r="I40" s="20">
        <f t="shared" si="3"/>
        <v>0</v>
      </c>
      <c r="J40" s="17"/>
      <c r="K40" s="20">
        <f t="shared" si="4"/>
        <v>0</v>
      </c>
      <c r="L40" s="43"/>
    </row>
    <row r="41" spans="1:12" ht="15" customHeight="1">
      <c r="A41" s="14">
        <v>1404</v>
      </c>
      <c r="B41" s="3">
        <v>2014</v>
      </c>
      <c r="C41" s="14">
        <v>3</v>
      </c>
      <c r="D41" s="14"/>
      <c r="E41" s="15"/>
      <c r="F41" s="16"/>
      <c r="G41" s="14"/>
      <c r="H41" s="17">
        <f>G41*H6</f>
        <v>0</v>
      </c>
      <c r="I41" s="20">
        <f t="shared" si="3"/>
        <v>0</v>
      </c>
      <c r="J41" s="17"/>
      <c r="K41" s="20">
        <f t="shared" si="4"/>
        <v>0</v>
      </c>
      <c r="L41" s="43"/>
    </row>
    <row r="42" spans="1:12" ht="15" customHeight="1">
      <c r="A42" s="14">
        <v>1405</v>
      </c>
      <c r="B42" s="3">
        <v>2014</v>
      </c>
      <c r="C42" s="14">
        <v>16</v>
      </c>
      <c r="D42" s="14"/>
      <c r="E42" s="15"/>
      <c r="F42" s="16"/>
      <c r="G42" s="14"/>
      <c r="H42" s="17">
        <f>G42*H6</f>
        <v>0</v>
      </c>
      <c r="I42" s="20">
        <f t="shared" si="3"/>
        <v>0</v>
      </c>
      <c r="J42" s="17"/>
      <c r="K42" s="20">
        <f t="shared" si="4"/>
        <v>0</v>
      </c>
      <c r="L42" s="43"/>
    </row>
    <row r="43" spans="1:12" ht="15" customHeight="1">
      <c r="A43" s="14">
        <v>2141</v>
      </c>
      <c r="B43" s="3">
        <v>2015</v>
      </c>
      <c r="C43" s="14">
        <v>20</v>
      </c>
      <c r="D43" s="14"/>
      <c r="E43" s="15">
        <v>108217</v>
      </c>
      <c r="F43" s="16">
        <v>992</v>
      </c>
      <c r="G43" s="14">
        <v>8</v>
      </c>
      <c r="H43" s="17">
        <f>G43*H6</f>
        <v>224</v>
      </c>
      <c r="I43" s="20">
        <f t="shared" si="3"/>
        <v>1216</v>
      </c>
      <c r="J43" s="17"/>
      <c r="K43" s="20">
        <f t="shared" si="4"/>
        <v>1216</v>
      </c>
      <c r="L43" s="43"/>
    </row>
    <row r="44" spans="1:12" ht="15" customHeight="1">
      <c r="A44" s="14">
        <v>2142</v>
      </c>
      <c r="B44" s="3">
        <v>2015</v>
      </c>
      <c r="C44" s="14">
        <v>4</v>
      </c>
      <c r="D44" s="14"/>
      <c r="E44" s="15">
        <v>102367</v>
      </c>
      <c r="F44" s="16">
        <v>368</v>
      </c>
      <c r="G44" s="14">
        <v>6</v>
      </c>
      <c r="H44" s="17">
        <f>G44*H6</f>
        <v>168</v>
      </c>
      <c r="I44" s="20">
        <f t="shared" si="3"/>
        <v>536</v>
      </c>
      <c r="J44" s="17"/>
      <c r="K44" s="20">
        <f t="shared" si="4"/>
        <v>536</v>
      </c>
      <c r="L44" s="43"/>
    </row>
    <row r="45" spans="1:12" ht="15" customHeight="1">
      <c r="A45" s="14">
        <v>2143</v>
      </c>
      <c r="B45" s="3">
        <v>2015</v>
      </c>
      <c r="C45" s="14">
        <v>17</v>
      </c>
      <c r="D45" s="14"/>
      <c r="E45" s="15">
        <v>105951</v>
      </c>
      <c r="F45" s="16">
        <v>1217</v>
      </c>
      <c r="G45" s="14">
        <v>4</v>
      </c>
      <c r="H45" s="17">
        <f>G45*H6</f>
        <v>112</v>
      </c>
      <c r="I45" s="20">
        <f t="shared" si="3"/>
        <v>1329</v>
      </c>
      <c r="J45" s="17"/>
      <c r="K45" s="20">
        <f t="shared" si="4"/>
        <v>1329</v>
      </c>
      <c r="L45" s="43"/>
    </row>
    <row r="46" spans="1:12" ht="15" customHeight="1">
      <c r="A46" s="14">
        <v>2151</v>
      </c>
      <c r="B46" s="3">
        <v>2016</v>
      </c>
      <c r="C46" s="14">
        <v>22</v>
      </c>
      <c r="D46" s="14"/>
      <c r="E46" s="15"/>
      <c r="F46" s="16"/>
      <c r="G46" s="14"/>
      <c r="H46" s="17">
        <f>G46*H6</f>
        <v>0</v>
      </c>
      <c r="I46" s="20">
        <f t="shared" si="3"/>
        <v>0</v>
      </c>
      <c r="J46" s="17"/>
      <c r="K46" s="20">
        <f t="shared" si="4"/>
        <v>0</v>
      </c>
      <c r="L46" s="43"/>
    </row>
    <row r="47" spans="1:12" ht="15" customHeight="1">
      <c r="A47" s="14">
        <v>2152</v>
      </c>
      <c r="B47" s="3">
        <v>2016</v>
      </c>
      <c r="C47" s="14">
        <v>23</v>
      </c>
      <c r="D47" s="14"/>
      <c r="E47" s="15"/>
      <c r="F47" s="16"/>
      <c r="G47" s="14"/>
      <c r="H47" s="17">
        <f>G47*H6</f>
        <v>0</v>
      </c>
      <c r="I47" s="20">
        <f t="shared" si="3"/>
        <v>0</v>
      </c>
      <c r="J47" s="17"/>
      <c r="K47" s="20">
        <f t="shared" si="4"/>
        <v>0</v>
      </c>
      <c r="L47" s="43"/>
    </row>
    <row r="48" spans="1:12" ht="15" customHeight="1">
      <c r="A48" s="14">
        <v>2153</v>
      </c>
      <c r="B48" s="3">
        <v>2016</v>
      </c>
      <c r="C48" s="14">
        <v>24</v>
      </c>
      <c r="D48" s="14" t="s">
        <v>79</v>
      </c>
      <c r="E48" s="15"/>
      <c r="F48" s="16"/>
      <c r="G48" s="14"/>
      <c r="H48" s="17">
        <f>G48*H6</f>
        <v>0</v>
      </c>
      <c r="I48" s="20">
        <f t="shared" si="3"/>
        <v>0</v>
      </c>
      <c r="J48" s="17"/>
      <c r="K48" s="20">
        <f t="shared" si="4"/>
        <v>0</v>
      </c>
      <c r="L48" s="43"/>
    </row>
    <row r="49" spans="1:12" ht="15" customHeight="1">
      <c r="A49" s="14">
        <v>2161</v>
      </c>
      <c r="B49" s="3">
        <v>2017</v>
      </c>
      <c r="C49" s="14">
        <v>13</v>
      </c>
      <c r="D49" s="14"/>
      <c r="E49" s="15"/>
      <c r="F49" s="16"/>
      <c r="G49" s="14"/>
      <c r="H49" s="17">
        <f>G49*H6</f>
        <v>0</v>
      </c>
      <c r="I49" s="20">
        <f t="shared" si="3"/>
        <v>0</v>
      </c>
      <c r="J49" s="17"/>
      <c r="K49" s="20">
        <f t="shared" si="4"/>
        <v>0</v>
      </c>
      <c r="L49" s="43"/>
    </row>
    <row r="50" spans="1:12" ht="15" customHeight="1">
      <c r="A50" s="14">
        <v>2162</v>
      </c>
      <c r="B50" s="3">
        <v>2017</v>
      </c>
      <c r="C50" s="14">
        <v>19</v>
      </c>
      <c r="D50" s="14"/>
      <c r="E50" s="15"/>
      <c r="F50" s="16"/>
      <c r="G50" s="14"/>
      <c r="H50" s="17">
        <f>G50*H6</f>
        <v>0</v>
      </c>
      <c r="I50" s="20">
        <f t="shared" si="3"/>
        <v>0</v>
      </c>
      <c r="J50" s="17"/>
      <c r="K50" s="20">
        <f t="shared" si="4"/>
        <v>0</v>
      </c>
      <c r="L50" s="43"/>
    </row>
    <row r="51" spans="1:12" ht="15" customHeight="1">
      <c r="A51" s="14">
        <v>2163</v>
      </c>
      <c r="B51" s="3">
        <v>2017</v>
      </c>
      <c r="C51" s="14">
        <v>28</v>
      </c>
      <c r="D51" s="14"/>
      <c r="E51" s="15"/>
      <c r="F51" s="16"/>
      <c r="G51" s="14"/>
      <c r="H51" s="17">
        <f>G51*H6</f>
        <v>0</v>
      </c>
      <c r="I51" s="20">
        <f t="shared" si="3"/>
        <v>0</v>
      </c>
      <c r="J51" s="17"/>
      <c r="K51" s="20">
        <f t="shared" si="4"/>
        <v>0</v>
      </c>
      <c r="L51" s="43"/>
    </row>
    <row r="52" spans="1:12" ht="15" customHeight="1">
      <c r="A52" s="14" t="s">
        <v>22</v>
      </c>
      <c r="B52" s="3">
        <v>1997</v>
      </c>
      <c r="C52" s="14"/>
      <c r="D52" s="14"/>
      <c r="E52" s="15"/>
      <c r="F52" s="16"/>
      <c r="G52" s="14"/>
      <c r="H52" s="17">
        <f>G52*H6</f>
        <v>0</v>
      </c>
      <c r="I52" s="20">
        <f t="shared" si="3"/>
        <v>0</v>
      </c>
      <c r="J52" s="17"/>
      <c r="K52" s="20">
        <f t="shared" si="4"/>
        <v>0</v>
      </c>
      <c r="L52" s="43"/>
    </row>
    <row r="53" spans="1:12" ht="15" customHeight="1">
      <c r="A53" s="14" t="s">
        <v>23</v>
      </c>
      <c r="B53" s="3">
        <v>2005</v>
      </c>
      <c r="C53" s="14"/>
      <c r="D53" s="14"/>
      <c r="E53" s="15"/>
      <c r="F53" s="16"/>
      <c r="G53" s="14"/>
      <c r="H53" s="17">
        <f>G53*H6</f>
        <v>0</v>
      </c>
      <c r="I53" s="20">
        <f t="shared" si="3"/>
        <v>0</v>
      </c>
      <c r="J53" s="17"/>
      <c r="K53" s="20">
        <f t="shared" si="4"/>
        <v>0</v>
      </c>
      <c r="L53" s="43"/>
    </row>
    <row r="54" spans="1:12" ht="15" customHeight="1">
      <c r="A54" s="14" t="s">
        <v>24</v>
      </c>
      <c r="B54" s="3">
        <v>2003</v>
      </c>
      <c r="C54" s="14"/>
      <c r="D54" s="14"/>
      <c r="E54" s="15"/>
      <c r="F54" s="16"/>
      <c r="G54" s="14"/>
      <c r="H54" s="17">
        <f>G54*H6</f>
        <v>0</v>
      </c>
      <c r="I54" s="20">
        <f t="shared" si="3"/>
        <v>0</v>
      </c>
      <c r="J54" s="17"/>
      <c r="K54" s="20">
        <f t="shared" si="4"/>
        <v>0</v>
      </c>
      <c r="L54" s="43"/>
    </row>
    <row r="55" spans="1:12" ht="15" customHeight="1">
      <c r="A55" s="3"/>
      <c r="B55" s="3"/>
      <c r="C55" s="3"/>
      <c r="D55" s="3" t="s">
        <v>80</v>
      </c>
      <c r="E55" s="3"/>
      <c r="F55" s="19">
        <f t="shared" ref="F55:L55" si="5">SUM(F12:F54)</f>
        <v>7597</v>
      </c>
      <c r="G55" s="19">
        <f t="shared" si="5"/>
        <v>62</v>
      </c>
      <c r="H55" s="19">
        <f t="shared" si="5"/>
        <v>1736</v>
      </c>
      <c r="I55" s="19">
        <f t="shared" si="5"/>
        <v>9333</v>
      </c>
      <c r="J55" s="19">
        <f t="shared" si="5"/>
        <v>0</v>
      </c>
      <c r="K55" s="19">
        <f t="shared" si="5"/>
        <v>9333</v>
      </c>
      <c r="L55" s="19">
        <f t="shared" si="5"/>
        <v>0</v>
      </c>
    </row>
    <row r="59" spans="1:12" ht="27.75" thickBot="1">
      <c r="F59" s="5" t="s">
        <v>82</v>
      </c>
      <c r="G59" s="42"/>
      <c r="H59" s="4"/>
      <c r="I59" s="4"/>
      <c r="J59" s="4"/>
      <c r="K59" s="4"/>
    </row>
    <row r="60" spans="1:12" ht="15.75" thickTop="1">
      <c r="G60" t="s">
        <v>81</v>
      </c>
      <c r="L60" s="23"/>
    </row>
    <row r="61" spans="1:12">
      <c r="G61" t="s">
        <v>0</v>
      </c>
    </row>
  </sheetData>
  <mergeCells count="6">
    <mergeCell ref="F5:H5"/>
    <mergeCell ref="A6:A7"/>
    <mergeCell ref="B6:B7"/>
    <mergeCell ref="C6:C7"/>
    <mergeCell ref="D6:D7"/>
    <mergeCell ref="E6:E7"/>
  </mergeCells>
  <pageMargins left="0.7" right="0.7" top="0.75" bottom="0.75" header="0.3" footer="0.3"/>
  <pageSetup scale="9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topLeftCell="A3" workbookViewId="0">
      <selection activeCell="F18" sqref="F18"/>
    </sheetView>
  </sheetViews>
  <sheetFormatPr defaultRowHeight="15"/>
  <cols>
    <col min="1" max="1" width="14.42578125" customWidth="1"/>
    <col min="4" max="4" width="8" customWidth="1"/>
    <col min="6" max="6" width="13.28515625" customWidth="1"/>
    <col min="7" max="7" width="11.85546875" customWidth="1"/>
    <col min="8" max="8" width="12.28515625" customWidth="1"/>
    <col min="9" max="9" width="12.7109375" bestFit="1" customWidth="1"/>
    <col min="10" max="10" width="15.140625" customWidth="1"/>
    <col min="11" max="11" width="14" customWidth="1"/>
    <col min="12" max="12" width="12.85546875" customWidth="1"/>
  </cols>
  <sheetData>
    <row r="1" spans="1:12" ht="31.5" thickTop="1" thickBot="1">
      <c r="A1" s="11" t="s">
        <v>0</v>
      </c>
      <c r="K1" s="8" t="s">
        <v>68</v>
      </c>
      <c r="L1" s="8" t="s">
        <v>2</v>
      </c>
    </row>
    <row r="2" spans="1:12" ht="24.75" thickTop="1" thickBot="1">
      <c r="A2" s="6" t="s">
        <v>1</v>
      </c>
      <c r="K2" s="7" t="s">
        <v>12</v>
      </c>
      <c r="L2" s="7">
        <f>July!L2</f>
        <v>2018</v>
      </c>
    </row>
    <row r="3" spans="1:12" ht="24.75" thickTop="1" thickBot="1">
      <c r="A3" s="6"/>
    </row>
    <row r="4" spans="1:12" ht="17.25" thickTop="1" thickBot="1">
      <c r="E4" s="9" t="s">
        <v>69</v>
      </c>
      <c r="F4" s="10">
        <f>F55</f>
        <v>18377</v>
      </c>
      <c r="G4" s="10">
        <f t="shared" ref="G4:L4" si="0">G55</f>
        <v>163</v>
      </c>
      <c r="H4" s="10">
        <f t="shared" si="0"/>
        <v>4564</v>
      </c>
      <c r="I4" s="10">
        <f>I55</f>
        <v>22941</v>
      </c>
      <c r="J4" s="10">
        <f t="shared" si="0"/>
        <v>0</v>
      </c>
      <c r="K4" s="10">
        <f t="shared" si="0"/>
        <v>22941</v>
      </c>
      <c r="L4" s="10">
        <f t="shared" si="0"/>
        <v>0</v>
      </c>
    </row>
    <row r="5" spans="1:12" ht="16.5" thickTop="1" thickBot="1">
      <c r="A5" s="2"/>
      <c r="B5" s="2"/>
      <c r="C5" s="2"/>
      <c r="D5" s="2"/>
      <c r="E5" s="2"/>
      <c r="F5" s="95" t="s">
        <v>70</v>
      </c>
      <c r="G5" s="95"/>
      <c r="H5" s="95"/>
      <c r="I5" s="29"/>
      <c r="J5" s="1"/>
      <c r="K5" s="1"/>
      <c r="L5" s="2"/>
    </row>
    <row r="6" spans="1:12" ht="18.75" customHeight="1" thickTop="1" thickBot="1">
      <c r="A6" s="99" t="s">
        <v>9</v>
      </c>
      <c r="B6" s="99" t="s">
        <v>2</v>
      </c>
      <c r="C6" s="99" t="s">
        <v>71</v>
      </c>
      <c r="D6" s="99" t="s">
        <v>42</v>
      </c>
      <c r="E6" s="99" t="s">
        <v>72</v>
      </c>
      <c r="F6" s="21"/>
      <c r="G6" s="13" t="s">
        <v>73</v>
      </c>
      <c r="H6" s="22">
        <v>28</v>
      </c>
      <c r="I6" s="30"/>
      <c r="J6" s="12"/>
      <c r="K6" s="12" t="s">
        <v>74</v>
      </c>
      <c r="L6" s="50"/>
    </row>
    <row r="7" spans="1:12" ht="15.75" thickTop="1">
      <c r="A7" s="98"/>
      <c r="B7" s="98"/>
      <c r="C7" s="98"/>
      <c r="D7" s="98"/>
      <c r="E7" s="98"/>
      <c r="F7" s="61" t="s">
        <v>3</v>
      </c>
      <c r="G7" s="61" t="s">
        <v>4</v>
      </c>
      <c r="H7" s="61" t="s">
        <v>5</v>
      </c>
      <c r="I7" s="61" t="s">
        <v>7</v>
      </c>
      <c r="J7" s="62" t="s">
        <v>6</v>
      </c>
      <c r="K7" s="61" t="s">
        <v>7</v>
      </c>
      <c r="L7" s="61" t="s">
        <v>8</v>
      </c>
    </row>
    <row r="8" spans="1:12">
      <c r="A8" s="68">
        <v>191</v>
      </c>
      <c r="B8" s="69">
        <v>2019</v>
      </c>
      <c r="C8" s="68"/>
      <c r="D8" s="68"/>
      <c r="E8" s="69">
        <v>10383</v>
      </c>
      <c r="F8" s="79">
        <v>17</v>
      </c>
      <c r="G8" s="68">
        <v>4</v>
      </c>
      <c r="H8" s="79">
        <f>G8*H6</f>
        <v>112</v>
      </c>
      <c r="I8" s="79">
        <f>SUM(H8,F8)</f>
        <v>129</v>
      </c>
      <c r="J8" s="80"/>
      <c r="K8" s="20">
        <f t="shared" ref="K8:K9" si="1">SUM(I8,J8)</f>
        <v>129</v>
      </c>
      <c r="L8" s="68"/>
    </row>
    <row r="9" spans="1:12">
      <c r="A9" s="68">
        <v>192</v>
      </c>
      <c r="B9" s="69">
        <v>2019</v>
      </c>
      <c r="C9" s="68"/>
      <c r="D9" s="68"/>
      <c r="E9" s="69">
        <v>9632</v>
      </c>
      <c r="F9" s="79">
        <v>27</v>
      </c>
      <c r="G9" s="68">
        <v>4</v>
      </c>
      <c r="H9" s="79">
        <f>G9*H6</f>
        <v>112</v>
      </c>
      <c r="I9" s="79">
        <f>SUM(F9:H9)</f>
        <v>143</v>
      </c>
      <c r="J9" s="80"/>
      <c r="K9" s="20">
        <f t="shared" si="1"/>
        <v>143</v>
      </c>
      <c r="L9" s="68"/>
    </row>
    <row r="10" spans="1:12">
      <c r="A10" s="72">
        <v>181</v>
      </c>
      <c r="B10" s="83">
        <v>2018</v>
      </c>
      <c r="C10" s="72"/>
      <c r="D10" s="72"/>
      <c r="E10" s="83">
        <v>21864</v>
      </c>
      <c r="F10" s="84">
        <v>1618</v>
      </c>
      <c r="G10" s="72">
        <v>4</v>
      </c>
      <c r="H10" s="20">
        <f>G10*H6</f>
        <v>112</v>
      </c>
      <c r="I10" s="20">
        <f t="shared" ref="I10:I11" si="2">SUM(F10,H10)</f>
        <v>1730</v>
      </c>
      <c r="J10" s="20"/>
      <c r="K10" s="20">
        <f>SUM(I10,J10)</f>
        <v>1730</v>
      </c>
      <c r="L10" s="72"/>
    </row>
    <row r="11" spans="1:12">
      <c r="A11" s="68">
        <v>182</v>
      </c>
      <c r="B11" s="69">
        <v>2018</v>
      </c>
      <c r="C11" s="68"/>
      <c r="D11" s="68"/>
      <c r="E11" s="68">
        <v>29114</v>
      </c>
      <c r="F11" s="79">
        <v>26</v>
      </c>
      <c r="G11" s="68">
        <v>4</v>
      </c>
      <c r="H11" s="20">
        <f>G11*H6</f>
        <v>112</v>
      </c>
      <c r="I11" s="20">
        <f t="shared" si="2"/>
        <v>138</v>
      </c>
      <c r="J11" s="20"/>
      <c r="K11" s="20">
        <f t="shared" ref="K11" si="3">SUM(I11,J11)</f>
        <v>138</v>
      </c>
      <c r="L11" s="68"/>
    </row>
    <row r="12" spans="1:12" ht="15" customHeight="1">
      <c r="A12" s="63">
        <v>2171</v>
      </c>
      <c r="B12" s="64">
        <v>2017</v>
      </c>
      <c r="C12" s="63"/>
      <c r="D12" s="63"/>
      <c r="E12" s="65">
        <v>53123</v>
      </c>
      <c r="F12" s="66">
        <v>17</v>
      </c>
      <c r="G12" s="63">
        <v>4</v>
      </c>
      <c r="H12" s="20">
        <f>G12*H6</f>
        <v>112</v>
      </c>
      <c r="I12" s="20">
        <f t="shared" ref="I12:I54" si="4">SUM(F12,H12)</f>
        <v>129</v>
      </c>
      <c r="J12" s="20"/>
      <c r="K12" s="20">
        <f t="shared" ref="K12:K54" si="5">SUM(I12,J12)</f>
        <v>129</v>
      </c>
      <c r="L12" s="67"/>
    </row>
    <row r="13" spans="1:12" ht="15" customHeight="1">
      <c r="A13" s="14">
        <v>2172</v>
      </c>
      <c r="B13" s="3">
        <v>2017</v>
      </c>
      <c r="C13" s="14"/>
      <c r="D13" s="14"/>
      <c r="E13" s="15">
        <v>63348</v>
      </c>
      <c r="F13" s="16">
        <v>825</v>
      </c>
      <c r="G13" s="14">
        <v>10</v>
      </c>
      <c r="H13" s="17">
        <f>G13*H6</f>
        <v>280</v>
      </c>
      <c r="I13" s="20">
        <f t="shared" si="4"/>
        <v>1105</v>
      </c>
      <c r="J13" s="17"/>
      <c r="K13" s="20">
        <f t="shared" si="5"/>
        <v>1105</v>
      </c>
      <c r="L13" s="43"/>
    </row>
    <row r="14" spans="1:12" ht="15" customHeight="1">
      <c r="A14" s="14">
        <v>2173</v>
      </c>
      <c r="B14" s="3">
        <v>2017</v>
      </c>
      <c r="C14" s="14"/>
      <c r="D14" s="14"/>
      <c r="E14" s="15">
        <v>62044</v>
      </c>
      <c r="F14" s="16">
        <v>100</v>
      </c>
      <c r="G14" s="14">
        <v>6</v>
      </c>
      <c r="H14" s="17">
        <f>G14*H6</f>
        <v>168</v>
      </c>
      <c r="I14" s="20">
        <f t="shared" si="4"/>
        <v>268</v>
      </c>
      <c r="J14" s="17"/>
      <c r="K14" s="20">
        <f t="shared" si="5"/>
        <v>268</v>
      </c>
      <c r="L14" s="43"/>
    </row>
    <row r="15" spans="1:12" ht="15" customHeight="1">
      <c r="A15" s="14">
        <v>2008</v>
      </c>
      <c r="B15" s="3">
        <v>2000</v>
      </c>
      <c r="C15" s="14">
        <v>27</v>
      </c>
      <c r="D15" s="14"/>
      <c r="E15" s="15"/>
      <c r="F15" s="16"/>
      <c r="G15" s="14"/>
      <c r="H15" s="17">
        <f>G15*H6</f>
        <v>0</v>
      </c>
      <c r="I15" s="20">
        <f t="shared" si="4"/>
        <v>0</v>
      </c>
      <c r="J15" s="17"/>
      <c r="K15" s="20">
        <f t="shared" si="5"/>
        <v>0</v>
      </c>
      <c r="L15" s="43"/>
    </row>
    <row r="16" spans="1:12" ht="15" customHeight="1">
      <c r="A16" s="14">
        <v>2016</v>
      </c>
      <c r="B16" s="3">
        <v>2001</v>
      </c>
      <c r="C16" s="14"/>
      <c r="D16" s="14" t="s">
        <v>75</v>
      </c>
      <c r="E16" s="15">
        <v>23417</v>
      </c>
      <c r="F16" s="16">
        <v>862</v>
      </c>
      <c r="G16" s="14">
        <v>4</v>
      </c>
      <c r="H16" s="17">
        <f>G16*H6</f>
        <v>112</v>
      </c>
      <c r="I16" s="20">
        <f t="shared" si="4"/>
        <v>974</v>
      </c>
      <c r="J16" s="17"/>
      <c r="K16" s="20">
        <f t="shared" si="5"/>
        <v>974</v>
      </c>
      <c r="L16" s="43"/>
    </row>
    <row r="17" spans="1:12" ht="15" customHeight="1">
      <c r="A17" s="14">
        <v>2017</v>
      </c>
      <c r="B17" s="3">
        <v>2001</v>
      </c>
      <c r="C17" s="14"/>
      <c r="D17" s="14" t="s">
        <v>75</v>
      </c>
      <c r="E17" s="15"/>
      <c r="F17" s="16"/>
      <c r="G17" s="14"/>
      <c r="H17" s="17">
        <f>G17*H6</f>
        <v>0</v>
      </c>
      <c r="I17" s="20">
        <f t="shared" si="4"/>
        <v>0</v>
      </c>
      <c r="J17" s="17"/>
      <c r="K17" s="20">
        <f t="shared" si="5"/>
        <v>0</v>
      </c>
      <c r="L17" s="43"/>
    </row>
    <row r="18" spans="1:12" ht="15" customHeight="1">
      <c r="A18" s="14">
        <v>2019</v>
      </c>
      <c r="B18" s="3">
        <v>2001</v>
      </c>
      <c r="C18" s="14"/>
      <c r="D18" s="14" t="s">
        <v>75</v>
      </c>
      <c r="E18" s="15"/>
      <c r="F18" s="16"/>
      <c r="G18" s="14"/>
      <c r="H18" s="17">
        <f>G18*H6</f>
        <v>0</v>
      </c>
      <c r="I18" s="20">
        <f t="shared" si="4"/>
        <v>0</v>
      </c>
      <c r="J18" s="17"/>
      <c r="K18" s="20">
        <f t="shared" si="5"/>
        <v>0</v>
      </c>
      <c r="L18" s="43"/>
    </row>
    <row r="19" spans="1:12" ht="15" customHeight="1">
      <c r="A19" s="14">
        <v>2023</v>
      </c>
      <c r="B19" s="3">
        <v>2002</v>
      </c>
      <c r="C19" s="14"/>
      <c r="D19" s="14" t="s">
        <v>75</v>
      </c>
      <c r="E19" s="15"/>
      <c r="F19" s="16"/>
      <c r="G19" s="14"/>
      <c r="H19" s="17">
        <f>G19*H6</f>
        <v>0</v>
      </c>
      <c r="I19" s="20">
        <f t="shared" si="4"/>
        <v>0</v>
      </c>
      <c r="J19" s="17"/>
      <c r="K19" s="20">
        <f t="shared" si="5"/>
        <v>0</v>
      </c>
      <c r="L19" s="43"/>
    </row>
    <row r="20" spans="1:12" ht="15" customHeight="1">
      <c r="A20" s="14">
        <v>2024</v>
      </c>
      <c r="B20" s="3">
        <v>2002</v>
      </c>
      <c r="C20" s="14"/>
      <c r="D20" s="14" t="s">
        <v>75</v>
      </c>
      <c r="E20" s="15"/>
      <c r="F20" s="16"/>
      <c r="G20" s="14"/>
      <c r="H20" s="17">
        <f>G20*H6</f>
        <v>0</v>
      </c>
      <c r="I20" s="20">
        <f t="shared" si="4"/>
        <v>0</v>
      </c>
      <c r="J20" s="17"/>
      <c r="K20" s="20">
        <f t="shared" si="5"/>
        <v>0</v>
      </c>
      <c r="L20" s="43"/>
    </row>
    <row r="21" spans="1:12" ht="15" customHeight="1">
      <c r="A21" s="14">
        <v>2041</v>
      </c>
      <c r="B21" s="3">
        <v>2004</v>
      </c>
      <c r="C21" s="14"/>
      <c r="D21" s="14" t="s">
        <v>76</v>
      </c>
      <c r="E21" s="15">
        <v>233448</v>
      </c>
      <c r="F21" s="16">
        <v>447</v>
      </c>
      <c r="G21" s="14">
        <v>7</v>
      </c>
      <c r="H21" s="17">
        <f>G21*H6</f>
        <v>196</v>
      </c>
      <c r="I21" s="20">
        <f t="shared" si="4"/>
        <v>643</v>
      </c>
      <c r="J21" s="17"/>
      <c r="K21" s="20">
        <f t="shared" si="5"/>
        <v>643</v>
      </c>
      <c r="L21" s="43"/>
    </row>
    <row r="22" spans="1:12" ht="15" customHeight="1">
      <c r="A22" s="14">
        <v>2042</v>
      </c>
      <c r="B22" s="3">
        <v>2004</v>
      </c>
      <c r="C22" s="14">
        <v>26</v>
      </c>
      <c r="D22" s="14"/>
      <c r="E22" s="18"/>
      <c r="F22" s="16"/>
      <c r="G22" s="14"/>
      <c r="H22" s="17">
        <f>G22*H6</f>
        <v>0</v>
      </c>
      <c r="I22" s="20">
        <f t="shared" si="4"/>
        <v>0</v>
      </c>
      <c r="J22" s="17"/>
      <c r="K22" s="20">
        <f t="shared" si="5"/>
        <v>0</v>
      </c>
      <c r="L22" s="43"/>
    </row>
    <row r="23" spans="1:12" ht="15" customHeight="1">
      <c r="A23" s="14">
        <v>2043</v>
      </c>
      <c r="B23" s="3">
        <v>2004</v>
      </c>
      <c r="C23" s="14" t="s">
        <v>77</v>
      </c>
      <c r="D23" s="14"/>
      <c r="E23" s="15"/>
      <c r="F23" s="16"/>
      <c r="G23" s="14"/>
      <c r="H23" s="17">
        <f>G23*H6</f>
        <v>0</v>
      </c>
      <c r="I23" s="20">
        <f t="shared" si="4"/>
        <v>0</v>
      </c>
      <c r="J23" s="17"/>
      <c r="K23" s="20">
        <f t="shared" si="5"/>
        <v>0</v>
      </c>
      <c r="L23" s="43"/>
    </row>
    <row r="24" spans="1:12" ht="15" customHeight="1">
      <c r="A24" s="14">
        <v>2061</v>
      </c>
      <c r="B24" s="3">
        <v>2007</v>
      </c>
      <c r="C24" s="14">
        <v>5</v>
      </c>
      <c r="D24" s="14"/>
      <c r="E24" s="15">
        <v>228142</v>
      </c>
      <c r="F24" s="16">
        <v>3042</v>
      </c>
      <c r="G24" s="14">
        <v>4</v>
      </c>
      <c r="H24" s="17">
        <f>G24*H6</f>
        <v>112</v>
      </c>
      <c r="I24" s="20">
        <f>SUM(F24,H24)</f>
        <v>3154</v>
      </c>
      <c r="J24" s="17"/>
      <c r="K24" s="20">
        <f t="shared" si="5"/>
        <v>3154</v>
      </c>
      <c r="L24" s="43"/>
    </row>
    <row r="25" spans="1:12" ht="15" customHeight="1">
      <c r="A25" s="14">
        <v>2062</v>
      </c>
      <c r="B25" s="3">
        <v>2007</v>
      </c>
      <c r="C25" s="14">
        <v>18</v>
      </c>
      <c r="D25" s="14"/>
      <c r="E25" s="15"/>
      <c r="F25" s="16"/>
      <c r="G25" s="14"/>
      <c r="H25" s="17">
        <f>G25*H6</f>
        <v>0</v>
      </c>
      <c r="I25" s="20">
        <f t="shared" si="4"/>
        <v>0</v>
      </c>
      <c r="J25" s="17"/>
      <c r="K25" s="20">
        <f t="shared" si="5"/>
        <v>0</v>
      </c>
      <c r="L25" s="43"/>
    </row>
    <row r="26" spans="1:12" ht="15" customHeight="1">
      <c r="A26" s="14">
        <v>2063</v>
      </c>
      <c r="B26" s="3">
        <v>2007</v>
      </c>
      <c r="C26" s="14">
        <v>9</v>
      </c>
      <c r="D26" s="14"/>
      <c r="E26" s="15"/>
      <c r="F26" s="16"/>
      <c r="G26" s="14"/>
      <c r="H26" s="17">
        <f>G26*H6</f>
        <v>0</v>
      </c>
      <c r="I26" s="20">
        <f t="shared" si="4"/>
        <v>0</v>
      </c>
      <c r="J26" s="17"/>
      <c r="K26" s="20">
        <f t="shared" si="5"/>
        <v>0</v>
      </c>
      <c r="L26" s="43"/>
    </row>
    <row r="27" spans="1:12" ht="15" customHeight="1">
      <c r="A27" s="14">
        <v>2090</v>
      </c>
      <c r="B27" s="3">
        <v>2009</v>
      </c>
      <c r="C27" s="14"/>
      <c r="D27" s="14" t="s">
        <v>78</v>
      </c>
      <c r="E27" s="18">
        <v>189783</v>
      </c>
      <c r="F27" s="16">
        <v>205</v>
      </c>
      <c r="G27" s="14">
        <v>7</v>
      </c>
      <c r="H27" s="17">
        <f>G27*H6</f>
        <v>196</v>
      </c>
      <c r="I27" s="20">
        <f t="shared" si="4"/>
        <v>401</v>
      </c>
      <c r="J27" s="17"/>
      <c r="K27" s="20">
        <f t="shared" si="5"/>
        <v>401</v>
      </c>
      <c r="L27" s="43"/>
    </row>
    <row r="28" spans="1:12" ht="15" customHeight="1">
      <c r="A28" s="14">
        <v>2091</v>
      </c>
      <c r="B28" s="3">
        <v>2009</v>
      </c>
      <c r="C28" s="14">
        <v>21</v>
      </c>
      <c r="D28" s="14"/>
      <c r="E28" s="18">
        <v>198210</v>
      </c>
      <c r="F28" s="16">
        <v>717</v>
      </c>
      <c r="G28" s="14">
        <v>4</v>
      </c>
      <c r="H28" s="17">
        <f>G28*H6</f>
        <v>112</v>
      </c>
      <c r="I28" s="20">
        <f t="shared" si="4"/>
        <v>829</v>
      </c>
      <c r="J28" s="17"/>
      <c r="K28" s="20">
        <f t="shared" si="5"/>
        <v>829</v>
      </c>
      <c r="L28" s="43"/>
    </row>
    <row r="29" spans="1:12" ht="15" customHeight="1">
      <c r="A29" s="14">
        <v>2092</v>
      </c>
      <c r="B29" s="3">
        <v>2009</v>
      </c>
      <c r="C29" s="14">
        <v>14</v>
      </c>
      <c r="D29" s="14"/>
      <c r="E29" s="15">
        <v>189821</v>
      </c>
      <c r="F29" s="16">
        <v>1052</v>
      </c>
      <c r="G29" s="14">
        <v>4</v>
      </c>
      <c r="H29" s="17">
        <f>G29*H6</f>
        <v>112</v>
      </c>
      <c r="I29" s="20">
        <f t="shared" si="4"/>
        <v>1164</v>
      </c>
      <c r="J29" s="17"/>
      <c r="K29" s="20">
        <f t="shared" si="5"/>
        <v>1164</v>
      </c>
      <c r="L29" s="43"/>
    </row>
    <row r="30" spans="1:12" ht="15" customHeight="1">
      <c r="A30" s="14">
        <v>2101</v>
      </c>
      <c r="B30" s="3">
        <v>2010</v>
      </c>
      <c r="C30" s="14">
        <v>25</v>
      </c>
      <c r="D30" s="14" t="s">
        <v>79</v>
      </c>
      <c r="E30" s="15">
        <v>34232</v>
      </c>
      <c r="F30" s="16">
        <v>209</v>
      </c>
      <c r="G30" s="14">
        <v>8</v>
      </c>
      <c r="H30" s="17">
        <f>G30*H6</f>
        <v>224</v>
      </c>
      <c r="I30" s="20">
        <f t="shared" si="4"/>
        <v>433</v>
      </c>
      <c r="J30" s="17"/>
      <c r="K30" s="20">
        <f t="shared" si="5"/>
        <v>433</v>
      </c>
      <c r="L30" s="43"/>
    </row>
    <row r="31" spans="1:12" ht="15" customHeight="1">
      <c r="A31" s="14">
        <v>2102</v>
      </c>
      <c r="B31" s="3">
        <v>2010</v>
      </c>
      <c r="C31" s="14">
        <v>20</v>
      </c>
      <c r="D31" s="14"/>
      <c r="E31" s="15"/>
      <c r="F31" s="16"/>
      <c r="G31" s="14"/>
      <c r="H31" s="17">
        <f>G31*H6</f>
        <v>0</v>
      </c>
      <c r="I31" s="20">
        <f t="shared" si="4"/>
        <v>0</v>
      </c>
      <c r="J31" s="17"/>
      <c r="K31" s="20">
        <f t="shared" si="5"/>
        <v>0</v>
      </c>
      <c r="L31" s="43"/>
    </row>
    <row r="32" spans="1:12" ht="15" customHeight="1">
      <c r="A32" s="14">
        <v>2103</v>
      </c>
      <c r="B32" s="3">
        <v>2010</v>
      </c>
      <c r="C32" s="14">
        <v>2</v>
      </c>
      <c r="D32" s="14"/>
      <c r="E32" s="18"/>
      <c r="F32" s="16"/>
      <c r="G32" s="14"/>
      <c r="H32" s="17">
        <f>G32*H6</f>
        <v>0</v>
      </c>
      <c r="I32" s="20">
        <f t="shared" si="4"/>
        <v>0</v>
      </c>
      <c r="J32" s="17"/>
      <c r="K32" s="20">
        <f t="shared" si="5"/>
        <v>0</v>
      </c>
      <c r="L32" s="43"/>
    </row>
    <row r="33" spans="1:12" ht="15" customHeight="1">
      <c r="A33" s="14">
        <v>2111</v>
      </c>
      <c r="B33" s="3">
        <v>2011</v>
      </c>
      <c r="C33" s="14">
        <v>7</v>
      </c>
      <c r="D33" s="14"/>
      <c r="E33" s="18"/>
      <c r="F33" s="16"/>
      <c r="G33" s="14"/>
      <c r="H33" s="17">
        <f>G33*H6</f>
        <v>0</v>
      </c>
      <c r="I33" s="20">
        <f t="shared" si="4"/>
        <v>0</v>
      </c>
      <c r="J33" s="17"/>
      <c r="K33" s="20">
        <f t="shared" si="5"/>
        <v>0</v>
      </c>
      <c r="L33" s="43"/>
    </row>
    <row r="34" spans="1:12" ht="15" customHeight="1">
      <c r="A34" s="14">
        <v>2112</v>
      </c>
      <c r="B34" s="3">
        <v>2011</v>
      </c>
      <c r="C34" s="14">
        <v>8</v>
      </c>
      <c r="D34" s="14"/>
      <c r="E34" s="18">
        <v>193539</v>
      </c>
      <c r="F34" s="16">
        <v>586</v>
      </c>
      <c r="G34" s="14">
        <v>4</v>
      </c>
      <c r="H34" s="17">
        <f>G34*H6</f>
        <v>112</v>
      </c>
      <c r="I34" s="20">
        <f t="shared" si="4"/>
        <v>698</v>
      </c>
      <c r="J34" s="17"/>
      <c r="K34" s="20">
        <f t="shared" si="5"/>
        <v>698</v>
      </c>
      <c r="L34" s="43"/>
    </row>
    <row r="35" spans="1:12" ht="15" customHeight="1">
      <c r="A35" s="14">
        <v>2113</v>
      </c>
      <c r="B35" s="3">
        <v>2011</v>
      </c>
      <c r="C35" s="14">
        <v>11</v>
      </c>
      <c r="D35" s="14"/>
      <c r="E35" s="18">
        <v>208040</v>
      </c>
      <c r="F35" s="16">
        <v>437</v>
      </c>
      <c r="G35" s="14">
        <v>6</v>
      </c>
      <c r="H35" s="17">
        <f>G35*H6</f>
        <v>168</v>
      </c>
      <c r="I35" s="20">
        <f t="shared" si="4"/>
        <v>605</v>
      </c>
      <c r="J35" s="17"/>
      <c r="K35" s="20">
        <f t="shared" si="5"/>
        <v>605</v>
      </c>
      <c r="L35" s="43"/>
    </row>
    <row r="36" spans="1:12" ht="15" customHeight="1">
      <c r="A36" s="14">
        <v>1301</v>
      </c>
      <c r="B36" s="3">
        <v>2013</v>
      </c>
      <c r="C36" s="14">
        <v>1</v>
      </c>
      <c r="D36" s="14"/>
      <c r="E36" s="18">
        <v>44795</v>
      </c>
      <c r="F36" s="16">
        <v>490</v>
      </c>
      <c r="G36" s="14">
        <v>8</v>
      </c>
      <c r="H36" s="17">
        <f>G36*H6</f>
        <v>224</v>
      </c>
      <c r="I36" s="20">
        <f t="shared" si="4"/>
        <v>714</v>
      </c>
      <c r="J36" s="17"/>
      <c r="K36" s="20">
        <f t="shared" si="5"/>
        <v>714</v>
      </c>
      <c r="L36" s="43"/>
    </row>
    <row r="37" spans="1:12" ht="15" customHeight="1">
      <c r="A37" s="14">
        <v>1302</v>
      </c>
      <c r="B37" s="3">
        <v>2013</v>
      </c>
      <c r="C37" s="14">
        <v>6</v>
      </c>
      <c r="D37" s="14"/>
      <c r="E37" s="18"/>
      <c r="F37" s="16"/>
      <c r="G37" s="14"/>
      <c r="H37" s="17">
        <f>G37*H6</f>
        <v>0</v>
      </c>
      <c r="I37" s="20">
        <f t="shared" si="4"/>
        <v>0</v>
      </c>
      <c r="J37" s="17"/>
      <c r="K37" s="20">
        <f t="shared" si="5"/>
        <v>0</v>
      </c>
      <c r="L37" s="43"/>
    </row>
    <row r="38" spans="1:12" ht="15" customHeight="1">
      <c r="A38" s="14">
        <v>1401</v>
      </c>
      <c r="B38" s="3">
        <v>2014</v>
      </c>
      <c r="C38" s="14">
        <v>12</v>
      </c>
      <c r="D38" s="14"/>
      <c r="E38" s="15">
        <v>145346</v>
      </c>
      <c r="F38" s="16">
        <v>20</v>
      </c>
      <c r="G38" s="14">
        <v>4</v>
      </c>
      <c r="H38" s="17">
        <f>G38*H6</f>
        <v>112</v>
      </c>
      <c r="I38" s="20">
        <f t="shared" si="4"/>
        <v>132</v>
      </c>
      <c r="J38" s="17"/>
      <c r="K38" s="20">
        <f t="shared" si="5"/>
        <v>132</v>
      </c>
      <c r="L38" s="43"/>
    </row>
    <row r="39" spans="1:12" ht="15" customHeight="1">
      <c r="A39" s="14">
        <v>1402</v>
      </c>
      <c r="B39" s="3">
        <v>2014</v>
      </c>
      <c r="C39" s="14">
        <v>15</v>
      </c>
      <c r="D39" s="14"/>
      <c r="E39" s="15">
        <v>154906</v>
      </c>
      <c r="F39" s="16">
        <v>847</v>
      </c>
      <c r="G39" s="14">
        <v>6</v>
      </c>
      <c r="H39" s="17">
        <f>G39*H6</f>
        <v>168</v>
      </c>
      <c r="I39" s="20">
        <f t="shared" ref="I39" si="6">SUM(F39,H39)</f>
        <v>1015</v>
      </c>
      <c r="J39" s="17"/>
      <c r="K39" s="20">
        <f t="shared" ref="K39" si="7">SUM(I39,J39)</f>
        <v>1015</v>
      </c>
      <c r="L39" s="43"/>
    </row>
    <row r="40" spans="1:12" ht="15" customHeight="1">
      <c r="A40" s="14">
        <v>1403</v>
      </c>
      <c r="B40" s="3">
        <v>2014</v>
      </c>
      <c r="C40" s="14">
        <v>10</v>
      </c>
      <c r="D40" s="14"/>
      <c r="E40" s="15">
        <v>143791</v>
      </c>
      <c r="F40" s="16">
        <v>223</v>
      </c>
      <c r="G40" s="14">
        <v>8</v>
      </c>
      <c r="H40" s="17">
        <f>G40*H6</f>
        <v>224</v>
      </c>
      <c r="I40" s="20">
        <f t="shared" si="4"/>
        <v>447</v>
      </c>
      <c r="J40" s="17"/>
      <c r="K40" s="20">
        <f t="shared" si="5"/>
        <v>447</v>
      </c>
      <c r="L40" s="43"/>
    </row>
    <row r="41" spans="1:12" ht="15" customHeight="1">
      <c r="A41" s="14">
        <v>1404</v>
      </c>
      <c r="B41" s="3">
        <v>2014</v>
      </c>
      <c r="C41" s="14">
        <v>3</v>
      </c>
      <c r="D41" s="14"/>
      <c r="E41" s="15">
        <v>121463</v>
      </c>
      <c r="F41" s="16">
        <v>629</v>
      </c>
      <c r="G41" s="14">
        <v>11</v>
      </c>
      <c r="H41" s="17">
        <f>G41*H6</f>
        <v>308</v>
      </c>
      <c r="I41" s="20">
        <f t="shared" si="4"/>
        <v>937</v>
      </c>
      <c r="J41" s="17"/>
      <c r="K41" s="20">
        <f t="shared" si="5"/>
        <v>937</v>
      </c>
      <c r="L41" s="43"/>
    </row>
    <row r="42" spans="1:12" ht="15" customHeight="1">
      <c r="A42" s="14">
        <v>1405</v>
      </c>
      <c r="B42" s="3">
        <v>2014</v>
      </c>
      <c r="C42" s="14">
        <v>16</v>
      </c>
      <c r="D42" s="14"/>
      <c r="E42" s="15">
        <v>147186</v>
      </c>
      <c r="F42" s="16">
        <v>2357</v>
      </c>
      <c r="G42" s="14">
        <v>6</v>
      </c>
      <c r="H42" s="17">
        <f>G42*H6</f>
        <v>168</v>
      </c>
      <c r="I42" s="20">
        <f t="shared" si="4"/>
        <v>2525</v>
      </c>
      <c r="J42" s="17"/>
      <c r="K42" s="20">
        <f t="shared" si="5"/>
        <v>2525</v>
      </c>
      <c r="L42" s="43"/>
    </row>
    <row r="43" spans="1:12" ht="15" customHeight="1">
      <c r="A43" s="14">
        <v>2141</v>
      </c>
      <c r="B43" s="3">
        <v>2015</v>
      </c>
      <c r="C43" s="14">
        <v>20</v>
      </c>
      <c r="D43" s="14"/>
      <c r="E43" s="15"/>
      <c r="F43" s="16"/>
      <c r="G43" s="14"/>
      <c r="H43" s="17">
        <f>G43*H6</f>
        <v>0</v>
      </c>
      <c r="I43" s="20">
        <f t="shared" si="4"/>
        <v>0</v>
      </c>
      <c r="J43" s="17"/>
      <c r="K43" s="20">
        <f t="shared" si="5"/>
        <v>0</v>
      </c>
      <c r="L43" s="43"/>
    </row>
    <row r="44" spans="1:12" ht="15" customHeight="1">
      <c r="A44" s="14">
        <v>2142</v>
      </c>
      <c r="B44" s="3">
        <v>2015</v>
      </c>
      <c r="C44" s="14">
        <v>4</v>
      </c>
      <c r="D44" s="14"/>
      <c r="E44" s="15">
        <v>103892</v>
      </c>
      <c r="F44" s="16">
        <v>218</v>
      </c>
      <c r="G44" s="14">
        <v>4</v>
      </c>
      <c r="H44" s="17">
        <f>G44*H6</f>
        <v>112</v>
      </c>
      <c r="I44" s="20">
        <f t="shared" si="4"/>
        <v>330</v>
      </c>
      <c r="J44" s="17"/>
      <c r="K44" s="20">
        <f t="shared" si="5"/>
        <v>330</v>
      </c>
      <c r="L44" s="43"/>
    </row>
    <row r="45" spans="1:12" ht="15" customHeight="1">
      <c r="A45" s="14">
        <v>2143</v>
      </c>
      <c r="B45" s="3">
        <v>2015</v>
      </c>
      <c r="C45" s="14">
        <v>17</v>
      </c>
      <c r="D45" s="14"/>
      <c r="E45" s="15"/>
      <c r="F45" s="16"/>
      <c r="G45" s="14"/>
      <c r="H45" s="17">
        <f>G45*H6</f>
        <v>0</v>
      </c>
      <c r="I45" s="20">
        <f t="shared" si="4"/>
        <v>0</v>
      </c>
      <c r="J45" s="17"/>
      <c r="K45" s="20">
        <f t="shared" si="5"/>
        <v>0</v>
      </c>
      <c r="L45" s="43"/>
    </row>
    <row r="46" spans="1:12" ht="15" customHeight="1">
      <c r="A46" s="14">
        <v>2151</v>
      </c>
      <c r="B46" s="3">
        <v>2016</v>
      </c>
      <c r="C46" s="14">
        <v>22</v>
      </c>
      <c r="D46" s="14"/>
      <c r="E46" s="15">
        <v>113902</v>
      </c>
      <c r="F46" s="16">
        <v>440</v>
      </c>
      <c r="G46" s="14">
        <v>11</v>
      </c>
      <c r="H46" s="17">
        <f>G46*H6</f>
        <v>308</v>
      </c>
      <c r="I46" s="20">
        <f t="shared" si="4"/>
        <v>748</v>
      </c>
      <c r="J46" s="17"/>
      <c r="K46" s="20">
        <f t="shared" si="5"/>
        <v>748</v>
      </c>
      <c r="L46" s="43"/>
    </row>
    <row r="47" spans="1:12" ht="15" customHeight="1">
      <c r="A47" s="14">
        <v>2152</v>
      </c>
      <c r="B47" s="3">
        <v>2016</v>
      </c>
      <c r="C47" s="14">
        <v>23</v>
      </c>
      <c r="D47" s="14"/>
      <c r="E47" s="15">
        <v>71121</v>
      </c>
      <c r="F47" s="16">
        <v>692</v>
      </c>
      <c r="G47" s="14">
        <v>4</v>
      </c>
      <c r="H47" s="17">
        <f>G47*H6</f>
        <v>112</v>
      </c>
      <c r="I47" s="20">
        <f t="shared" si="4"/>
        <v>804</v>
      </c>
      <c r="J47" s="17"/>
      <c r="K47" s="20">
        <f t="shared" si="5"/>
        <v>804</v>
      </c>
      <c r="L47" s="43"/>
    </row>
    <row r="48" spans="1:12" ht="15" customHeight="1">
      <c r="A48" s="14">
        <v>2153</v>
      </c>
      <c r="B48" s="3">
        <v>2016</v>
      </c>
      <c r="C48" s="14">
        <v>24</v>
      </c>
      <c r="D48" s="14" t="s">
        <v>79</v>
      </c>
      <c r="E48" s="15">
        <v>97158</v>
      </c>
      <c r="F48" s="16">
        <v>1067</v>
      </c>
      <c r="G48" s="14">
        <v>7</v>
      </c>
      <c r="H48" s="17">
        <f>G48*H6</f>
        <v>196</v>
      </c>
      <c r="I48" s="20">
        <f t="shared" si="4"/>
        <v>1263</v>
      </c>
      <c r="J48" s="17"/>
      <c r="K48" s="20">
        <f t="shared" si="5"/>
        <v>1263</v>
      </c>
      <c r="L48" s="43"/>
    </row>
    <row r="49" spans="1:12" ht="15" customHeight="1">
      <c r="A49" s="14">
        <v>2161</v>
      </c>
      <c r="B49" s="3">
        <v>2017</v>
      </c>
      <c r="C49" s="14">
        <v>13</v>
      </c>
      <c r="D49" s="14"/>
      <c r="E49" s="15">
        <v>64256</v>
      </c>
      <c r="F49" s="16">
        <v>1888</v>
      </c>
      <c r="G49" s="14">
        <v>6</v>
      </c>
      <c r="H49" s="17">
        <f>G49*H6</f>
        <v>168</v>
      </c>
      <c r="I49" s="20">
        <f t="shared" si="4"/>
        <v>2056</v>
      </c>
      <c r="J49" s="17"/>
      <c r="K49" s="20">
        <f t="shared" si="5"/>
        <v>2056</v>
      </c>
      <c r="L49" s="43"/>
    </row>
    <row r="50" spans="1:12" ht="15" customHeight="1">
      <c r="A50" s="14">
        <v>2162</v>
      </c>
      <c r="B50" s="3">
        <v>2017</v>
      </c>
      <c r="C50" s="14">
        <v>19</v>
      </c>
      <c r="D50" s="14"/>
      <c r="E50" s="15">
        <v>55087</v>
      </c>
      <c r="F50" s="16">
        <v>261</v>
      </c>
      <c r="G50" s="14">
        <v>8</v>
      </c>
      <c r="H50" s="17">
        <f>G50*H6</f>
        <v>224</v>
      </c>
      <c r="I50" s="20">
        <f t="shared" si="4"/>
        <v>485</v>
      </c>
      <c r="J50" s="17"/>
      <c r="K50" s="20">
        <f t="shared" si="5"/>
        <v>485</v>
      </c>
      <c r="L50" s="43"/>
    </row>
    <row r="51" spans="1:12" ht="15" customHeight="1">
      <c r="A51" s="14">
        <v>2163</v>
      </c>
      <c r="B51" s="3">
        <v>2017</v>
      </c>
      <c r="C51" s="14">
        <v>28</v>
      </c>
      <c r="D51" s="14"/>
      <c r="E51" s="15">
        <v>65822</v>
      </c>
      <c r="F51" s="16">
        <v>746</v>
      </c>
      <c r="G51" s="14">
        <v>12</v>
      </c>
      <c r="H51" s="17">
        <f>G51*H6</f>
        <v>336</v>
      </c>
      <c r="I51" s="20">
        <f t="shared" si="4"/>
        <v>1082</v>
      </c>
      <c r="J51" s="17"/>
      <c r="K51" s="20">
        <f t="shared" si="5"/>
        <v>1082</v>
      </c>
      <c r="L51" s="43"/>
    </row>
    <row r="52" spans="1:12" ht="15" customHeight="1">
      <c r="A52" s="14" t="s">
        <v>22</v>
      </c>
      <c r="B52" s="3">
        <v>1997</v>
      </c>
      <c r="C52" s="14"/>
      <c r="D52" s="14"/>
      <c r="E52" s="15"/>
      <c r="F52" s="16"/>
      <c r="G52" s="14"/>
      <c r="H52" s="17">
        <f>G52*H6</f>
        <v>0</v>
      </c>
      <c r="I52" s="20">
        <f t="shared" si="4"/>
        <v>0</v>
      </c>
      <c r="J52" s="17"/>
      <c r="K52" s="20">
        <f t="shared" si="5"/>
        <v>0</v>
      </c>
      <c r="L52" s="43"/>
    </row>
    <row r="53" spans="1:12" ht="15" customHeight="1">
      <c r="A53" s="14" t="s">
        <v>23</v>
      </c>
      <c r="B53" s="3">
        <v>2005</v>
      </c>
      <c r="C53" s="14"/>
      <c r="D53" s="14"/>
      <c r="E53" s="15"/>
      <c r="F53" s="16"/>
      <c r="G53" s="14"/>
      <c r="H53" s="17">
        <f>G53*H6</f>
        <v>0</v>
      </c>
      <c r="I53" s="20">
        <f t="shared" si="4"/>
        <v>0</v>
      </c>
      <c r="J53" s="17"/>
      <c r="K53" s="20">
        <f t="shared" si="5"/>
        <v>0</v>
      </c>
      <c r="L53" s="43"/>
    </row>
    <row r="54" spans="1:12" ht="15" customHeight="1">
      <c r="A54" s="14" t="s">
        <v>24</v>
      </c>
      <c r="B54" s="3">
        <v>2003</v>
      </c>
      <c r="C54" s="14"/>
      <c r="D54" s="14"/>
      <c r="E54" s="15"/>
      <c r="F54" s="16"/>
      <c r="G54" s="14"/>
      <c r="H54" s="17">
        <f>G54*H6</f>
        <v>0</v>
      </c>
      <c r="I54" s="20">
        <f t="shared" si="4"/>
        <v>0</v>
      </c>
      <c r="J54" s="17"/>
      <c r="K54" s="20">
        <f t="shared" si="5"/>
        <v>0</v>
      </c>
      <c r="L54" s="43"/>
    </row>
    <row r="55" spans="1:12" ht="15" customHeight="1">
      <c r="A55" s="3"/>
      <c r="B55" s="3"/>
      <c r="C55" s="3"/>
      <c r="D55" s="3" t="s">
        <v>80</v>
      </c>
      <c r="E55" s="3"/>
      <c r="F55" s="19">
        <f t="shared" ref="F55:L55" si="8">SUM(F12:F54)</f>
        <v>18377</v>
      </c>
      <c r="G55" s="19">
        <f t="shared" si="8"/>
        <v>163</v>
      </c>
      <c r="H55" s="19">
        <f t="shared" si="8"/>
        <v>4564</v>
      </c>
      <c r="I55" s="19">
        <f t="shared" si="8"/>
        <v>22941</v>
      </c>
      <c r="J55" s="19">
        <f t="shared" si="8"/>
        <v>0</v>
      </c>
      <c r="K55" s="19">
        <f t="shared" si="8"/>
        <v>22941</v>
      </c>
      <c r="L55" s="19">
        <f t="shared" si="8"/>
        <v>0</v>
      </c>
    </row>
    <row r="56" spans="1:12" ht="15" customHeight="1"/>
    <row r="57" spans="1:12" ht="15" customHeight="1"/>
    <row r="59" spans="1:12" ht="27.75" thickBot="1">
      <c r="F59" s="5" t="s">
        <v>82</v>
      </c>
      <c r="G59" s="42"/>
      <c r="H59" s="4"/>
      <c r="I59" s="4"/>
      <c r="J59" s="4"/>
      <c r="K59" s="4"/>
    </row>
    <row r="60" spans="1:12" ht="15.75" thickTop="1">
      <c r="G60" t="s">
        <v>81</v>
      </c>
      <c r="L60" s="23"/>
    </row>
    <row r="61" spans="1:12">
      <c r="G61" t="s">
        <v>0</v>
      </c>
    </row>
  </sheetData>
  <mergeCells count="6">
    <mergeCell ref="F5:H5"/>
    <mergeCell ref="A6:A7"/>
    <mergeCell ref="B6:B7"/>
    <mergeCell ref="C6:C7"/>
    <mergeCell ref="D6:D7"/>
    <mergeCell ref="E6:E7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selection activeCell="E8" sqref="E8:G52"/>
    </sheetView>
  </sheetViews>
  <sheetFormatPr defaultRowHeight="15"/>
  <cols>
    <col min="1" max="1" width="14.42578125" customWidth="1"/>
    <col min="4" max="4" width="8" customWidth="1"/>
    <col min="6" max="6" width="13.28515625" customWidth="1"/>
    <col min="7" max="7" width="11.85546875" customWidth="1"/>
    <col min="8" max="8" width="12.28515625" customWidth="1"/>
    <col min="9" max="9" width="14.85546875" customWidth="1"/>
    <col min="10" max="10" width="15.140625" customWidth="1"/>
    <col min="11" max="11" width="14" customWidth="1"/>
    <col min="12" max="12" width="12.85546875" customWidth="1"/>
  </cols>
  <sheetData>
    <row r="1" spans="1:12" ht="31.5" thickTop="1" thickBot="1">
      <c r="A1" s="11" t="s">
        <v>0</v>
      </c>
      <c r="K1" s="8" t="s">
        <v>68</v>
      </c>
      <c r="L1" s="8" t="s">
        <v>2</v>
      </c>
    </row>
    <row r="2" spans="1:12" ht="24.75" thickTop="1" thickBot="1">
      <c r="A2" s="6" t="s">
        <v>1</v>
      </c>
      <c r="K2" s="7" t="s">
        <v>13</v>
      </c>
      <c r="L2" s="7">
        <f>July!L2</f>
        <v>2018</v>
      </c>
    </row>
    <row r="3" spans="1:12" ht="24.75" thickTop="1" thickBot="1">
      <c r="A3" s="6"/>
    </row>
    <row r="4" spans="1:12" ht="17.25" thickTop="1" thickBot="1">
      <c r="E4" s="9" t="s">
        <v>69</v>
      </c>
      <c r="F4" s="10">
        <f>+F53</f>
        <v>0</v>
      </c>
      <c r="G4" s="10">
        <f>G53</f>
        <v>0</v>
      </c>
      <c r="H4" s="10">
        <f t="shared" ref="H4:L4" si="0">H53</f>
        <v>0</v>
      </c>
      <c r="I4" s="10">
        <f t="shared" si="0"/>
        <v>0</v>
      </c>
      <c r="J4" s="10">
        <f t="shared" si="0"/>
        <v>0</v>
      </c>
      <c r="K4" s="10">
        <f t="shared" si="0"/>
        <v>0</v>
      </c>
      <c r="L4" s="10">
        <f t="shared" si="0"/>
        <v>0</v>
      </c>
    </row>
    <row r="5" spans="1:12" ht="16.5" thickTop="1" thickBot="1">
      <c r="A5" s="2"/>
      <c r="B5" s="2"/>
      <c r="C5" s="2"/>
      <c r="D5" s="2"/>
      <c r="E5" s="2"/>
      <c r="F5" s="95" t="s">
        <v>70</v>
      </c>
      <c r="G5" s="95"/>
      <c r="H5" s="95"/>
      <c r="I5" s="29"/>
      <c r="J5" s="1"/>
      <c r="K5" s="1"/>
      <c r="L5" s="2"/>
    </row>
    <row r="6" spans="1:12" ht="18.75" customHeight="1" thickTop="1" thickBot="1">
      <c r="A6" s="99" t="s">
        <v>9</v>
      </c>
      <c r="B6" s="99" t="s">
        <v>2</v>
      </c>
      <c r="C6" s="99" t="s">
        <v>71</v>
      </c>
      <c r="D6" s="99" t="s">
        <v>42</v>
      </c>
      <c r="E6" s="99" t="s">
        <v>72</v>
      </c>
      <c r="F6" s="21"/>
      <c r="G6" s="13" t="s">
        <v>73</v>
      </c>
      <c r="H6" s="22">
        <v>28</v>
      </c>
      <c r="I6" s="30"/>
      <c r="J6" s="12"/>
      <c r="K6" s="12" t="s">
        <v>74</v>
      </c>
      <c r="L6" s="50"/>
    </row>
    <row r="7" spans="1:12" ht="15.75" thickTop="1">
      <c r="A7" s="98"/>
      <c r="B7" s="98"/>
      <c r="C7" s="98"/>
      <c r="D7" s="98"/>
      <c r="E7" s="98"/>
      <c r="F7" s="61" t="s">
        <v>3</v>
      </c>
      <c r="G7" s="61" t="s">
        <v>4</v>
      </c>
      <c r="H7" s="61" t="s">
        <v>5</v>
      </c>
      <c r="I7" s="61" t="s">
        <v>7</v>
      </c>
      <c r="J7" s="62" t="s">
        <v>6</v>
      </c>
      <c r="K7" s="61" t="s">
        <v>7</v>
      </c>
      <c r="L7" s="61" t="s">
        <v>8</v>
      </c>
    </row>
    <row r="8" spans="1:12">
      <c r="A8" s="68">
        <v>181</v>
      </c>
      <c r="B8" s="69">
        <v>2018</v>
      </c>
      <c r="C8" s="68"/>
      <c r="D8" s="68"/>
      <c r="E8" s="69"/>
      <c r="F8" s="71"/>
      <c r="G8" s="68"/>
      <c r="H8" s="17">
        <f t="shared" ref="H8" si="1">G8*H4</f>
        <v>0</v>
      </c>
      <c r="I8" s="17">
        <f t="shared" ref="I8:I9" si="2">SUM(F8,H8)</f>
        <v>0</v>
      </c>
      <c r="J8" s="17"/>
      <c r="K8" s="17">
        <f t="shared" ref="K8:K9" si="3">SUM(I8,J8)</f>
        <v>0</v>
      </c>
      <c r="L8" s="68"/>
    </row>
    <row r="9" spans="1:12">
      <c r="A9" s="68">
        <v>182</v>
      </c>
      <c r="B9" s="69">
        <v>2018</v>
      </c>
      <c r="C9" s="68"/>
      <c r="D9" s="68"/>
      <c r="E9" s="69"/>
      <c r="F9" s="71"/>
      <c r="G9" s="68"/>
      <c r="H9" s="20">
        <f>G9*H6</f>
        <v>0</v>
      </c>
      <c r="I9" s="20">
        <f t="shared" si="2"/>
        <v>0</v>
      </c>
      <c r="J9" s="20"/>
      <c r="K9" s="20">
        <f t="shared" si="3"/>
        <v>0</v>
      </c>
      <c r="L9" s="68"/>
    </row>
    <row r="10" spans="1:12" ht="15" customHeight="1">
      <c r="A10" s="63">
        <v>2171</v>
      </c>
      <c r="B10" s="64">
        <v>2017</v>
      </c>
      <c r="C10" s="63"/>
      <c r="D10" s="63"/>
      <c r="E10" s="65"/>
      <c r="F10" s="66"/>
      <c r="G10" s="63"/>
      <c r="H10" s="20">
        <f>G10*H6</f>
        <v>0</v>
      </c>
      <c r="I10" s="20">
        <f t="shared" ref="I10:I52" si="4">SUM(F10,H10)</f>
        <v>0</v>
      </c>
      <c r="J10" s="20"/>
      <c r="K10" s="20">
        <f t="shared" ref="K10:K52" si="5">SUM(I10,J10)</f>
        <v>0</v>
      </c>
      <c r="L10" s="67"/>
    </row>
    <row r="11" spans="1:12" ht="15" customHeight="1">
      <c r="A11" s="14">
        <v>2172</v>
      </c>
      <c r="B11" s="3">
        <v>2017</v>
      </c>
      <c r="C11" s="14"/>
      <c r="D11" s="14"/>
      <c r="E11" s="15"/>
      <c r="F11" s="16"/>
      <c r="G11" s="14"/>
      <c r="H11" s="17">
        <f>G11*H6</f>
        <v>0</v>
      </c>
      <c r="I11" s="20">
        <f t="shared" si="4"/>
        <v>0</v>
      </c>
      <c r="J11" s="17"/>
      <c r="K11" s="20">
        <f t="shared" si="5"/>
        <v>0</v>
      </c>
      <c r="L11" s="43"/>
    </row>
    <row r="12" spans="1:12" ht="15" customHeight="1">
      <c r="A12" s="14">
        <v>2173</v>
      </c>
      <c r="B12" s="3">
        <v>2017</v>
      </c>
      <c r="C12" s="14"/>
      <c r="D12" s="14"/>
      <c r="E12" s="15"/>
      <c r="F12" s="16"/>
      <c r="G12" s="14"/>
      <c r="H12" s="17">
        <f>G12*H6</f>
        <v>0</v>
      </c>
      <c r="I12" s="20">
        <f t="shared" si="4"/>
        <v>0</v>
      </c>
      <c r="J12" s="17"/>
      <c r="K12" s="20">
        <f t="shared" si="5"/>
        <v>0</v>
      </c>
      <c r="L12" s="43"/>
    </row>
    <row r="13" spans="1:12" ht="15" customHeight="1">
      <c r="A13" s="14">
        <v>2008</v>
      </c>
      <c r="B13" s="3">
        <v>2000</v>
      </c>
      <c r="C13" s="14">
        <v>27</v>
      </c>
      <c r="D13" s="14"/>
      <c r="E13" s="15"/>
      <c r="F13" s="16"/>
      <c r="G13" s="14"/>
      <c r="H13" s="17">
        <f>G13*H6</f>
        <v>0</v>
      </c>
      <c r="I13" s="20">
        <f t="shared" si="4"/>
        <v>0</v>
      </c>
      <c r="J13" s="17"/>
      <c r="K13" s="20">
        <f t="shared" si="5"/>
        <v>0</v>
      </c>
      <c r="L13" s="43"/>
    </row>
    <row r="14" spans="1:12" ht="15" customHeight="1">
      <c r="A14" s="14">
        <v>2016</v>
      </c>
      <c r="B14" s="3">
        <v>2001</v>
      </c>
      <c r="C14" s="14"/>
      <c r="D14" s="14" t="s">
        <v>75</v>
      </c>
      <c r="E14" s="15"/>
      <c r="F14" s="16"/>
      <c r="G14" s="14"/>
      <c r="H14" s="17">
        <f>G14*H6</f>
        <v>0</v>
      </c>
      <c r="I14" s="20">
        <f t="shared" si="4"/>
        <v>0</v>
      </c>
      <c r="J14" s="17"/>
      <c r="K14" s="20">
        <f t="shared" si="5"/>
        <v>0</v>
      </c>
      <c r="L14" s="43"/>
    </row>
    <row r="15" spans="1:12" ht="15" customHeight="1">
      <c r="A15" s="14">
        <v>2017</v>
      </c>
      <c r="B15" s="3">
        <v>2001</v>
      </c>
      <c r="C15" s="14"/>
      <c r="D15" s="14" t="s">
        <v>75</v>
      </c>
      <c r="E15" s="15"/>
      <c r="F15" s="16"/>
      <c r="G15" s="14"/>
      <c r="H15" s="17">
        <f>G15*H6</f>
        <v>0</v>
      </c>
      <c r="I15" s="20">
        <f t="shared" si="4"/>
        <v>0</v>
      </c>
      <c r="J15" s="17"/>
      <c r="K15" s="20">
        <f t="shared" si="5"/>
        <v>0</v>
      </c>
      <c r="L15" s="43"/>
    </row>
    <row r="16" spans="1:12" ht="15" customHeight="1">
      <c r="A16" s="14">
        <v>2019</v>
      </c>
      <c r="B16" s="3">
        <v>2001</v>
      </c>
      <c r="C16" s="14"/>
      <c r="D16" s="14" t="s">
        <v>75</v>
      </c>
      <c r="E16" s="15"/>
      <c r="F16" s="16"/>
      <c r="G16" s="14"/>
      <c r="H16" s="17">
        <f>G16*H6</f>
        <v>0</v>
      </c>
      <c r="I16" s="20">
        <f t="shared" si="4"/>
        <v>0</v>
      </c>
      <c r="J16" s="17"/>
      <c r="K16" s="20">
        <f t="shared" si="5"/>
        <v>0</v>
      </c>
      <c r="L16" s="43"/>
    </row>
    <row r="17" spans="1:12" ht="15" customHeight="1">
      <c r="A17" s="14">
        <v>2023</v>
      </c>
      <c r="B17" s="3">
        <v>2002</v>
      </c>
      <c r="C17" s="14"/>
      <c r="D17" s="14" t="s">
        <v>75</v>
      </c>
      <c r="E17" s="15"/>
      <c r="F17" s="16"/>
      <c r="G17" s="14"/>
      <c r="H17" s="17">
        <f>G17*H6</f>
        <v>0</v>
      </c>
      <c r="I17" s="20">
        <f t="shared" si="4"/>
        <v>0</v>
      </c>
      <c r="J17" s="17"/>
      <c r="K17" s="20">
        <f t="shared" si="5"/>
        <v>0</v>
      </c>
      <c r="L17" s="43"/>
    </row>
    <row r="18" spans="1:12" ht="15" customHeight="1">
      <c r="A18" s="14">
        <v>2024</v>
      </c>
      <c r="B18" s="3">
        <v>2002</v>
      </c>
      <c r="C18" s="14"/>
      <c r="D18" s="14" t="s">
        <v>75</v>
      </c>
      <c r="E18" s="15"/>
      <c r="F18" s="16"/>
      <c r="G18" s="14"/>
      <c r="H18" s="17">
        <f>G18*H6</f>
        <v>0</v>
      </c>
      <c r="I18" s="20">
        <f t="shared" si="4"/>
        <v>0</v>
      </c>
      <c r="J18" s="17"/>
      <c r="K18" s="20">
        <f t="shared" si="5"/>
        <v>0</v>
      </c>
      <c r="L18" s="43"/>
    </row>
    <row r="19" spans="1:12" ht="15" customHeight="1">
      <c r="A19" s="14">
        <v>2041</v>
      </c>
      <c r="B19" s="3">
        <v>2004</v>
      </c>
      <c r="C19" s="14"/>
      <c r="D19" s="14" t="s">
        <v>76</v>
      </c>
      <c r="E19" s="15"/>
      <c r="F19" s="16"/>
      <c r="G19" s="14"/>
      <c r="H19" s="17">
        <f>G19*H6</f>
        <v>0</v>
      </c>
      <c r="I19" s="20">
        <f t="shared" si="4"/>
        <v>0</v>
      </c>
      <c r="J19" s="17"/>
      <c r="K19" s="20">
        <f t="shared" si="5"/>
        <v>0</v>
      </c>
      <c r="L19" s="43"/>
    </row>
    <row r="20" spans="1:12" ht="15" customHeight="1">
      <c r="A20" s="14">
        <v>2042</v>
      </c>
      <c r="B20" s="3">
        <v>2004</v>
      </c>
      <c r="C20" s="14">
        <v>26</v>
      </c>
      <c r="D20" s="14"/>
      <c r="E20" s="18"/>
      <c r="F20" s="16"/>
      <c r="G20" s="14"/>
      <c r="H20" s="17">
        <f>G20*H6</f>
        <v>0</v>
      </c>
      <c r="I20" s="20">
        <f t="shared" si="4"/>
        <v>0</v>
      </c>
      <c r="J20" s="17"/>
      <c r="K20" s="20">
        <f t="shared" si="5"/>
        <v>0</v>
      </c>
      <c r="L20" s="43"/>
    </row>
    <row r="21" spans="1:12" ht="15" customHeight="1">
      <c r="A21" s="14">
        <v>2043</v>
      </c>
      <c r="B21" s="3">
        <v>2004</v>
      </c>
      <c r="C21" s="14" t="s">
        <v>77</v>
      </c>
      <c r="D21" s="14"/>
      <c r="E21" s="15"/>
      <c r="F21" s="16"/>
      <c r="G21" s="14"/>
      <c r="H21" s="17">
        <f>G21*H6</f>
        <v>0</v>
      </c>
      <c r="I21" s="20">
        <f t="shared" si="4"/>
        <v>0</v>
      </c>
      <c r="J21" s="17"/>
      <c r="K21" s="20">
        <f t="shared" si="5"/>
        <v>0</v>
      </c>
      <c r="L21" s="43"/>
    </row>
    <row r="22" spans="1:12" ht="15" customHeight="1">
      <c r="A22" s="14">
        <v>2061</v>
      </c>
      <c r="B22" s="3">
        <v>2007</v>
      </c>
      <c r="C22" s="14">
        <v>5</v>
      </c>
      <c r="D22" s="14"/>
      <c r="E22" s="15"/>
      <c r="F22" s="16"/>
      <c r="G22" s="14"/>
      <c r="H22" s="17">
        <f>G22*H6</f>
        <v>0</v>
      </c>
      <c r="I22" s="20">
        <f t="shared" si="4"/>
        <v>0</v>
      </c>
      <c r="J22" s="17"/>
      <c r="K22" s="20">
        <f t="shared" si="5"/>
        <v>0</v>
      </c>
      <c r="L22" s="43"/>
    </row>
    <row r="23" spans="1:12" ht="15" customHeight="1">
      <c r="A23" s="14">
        <v>2062</v>
      </c>
      <c r="B23" s="3">
        <v>2007</v>
      </c>
      <c r="C23" s="14">
        <v>18</v>
      </c>
      <c r="D23" s="14"/>
      <c r="E23" s="15"/>
      <c r="F23" s="16"/>
      <c r="G23" s="14"/>
      <c r="H23" s="17">
        <f>G23*H6</f>
        <v>0</v>
      </c>
      <c r="I23" s="20">
        <f t="shared" si="4"/>
        <v>0</v>
      </c>
      <c r="J23" s="17"/>
      <c r="K23" s="20">
        <f t="shared" si="5"/>
        <v>0</v>
      </c>
      <c r="L23" s="43"/>
    </row>
    <row r="24" spans="1:12" ht="15" customHeight="1">
      <c r="A24" s="14">
        <v>2063</v>
      </c>
      <c r="B24" s="3">
        <v>2007</v>
      </c>
      <c r="C24" s="14">
        <v>9</v>
      </c>
      <c r="D24" s="14"/>
      <c r="E24" s="15"/>
      <c r="F24" s="16"/>
      <c r="G24" s="14"/>
      <c r="H24" s="17">
        <f>G24*H6</f>
        <v>0</v>
      </c>
      <c r="I24" s="20">
        <f t="shared" si="4"/>
        <v>0</v>
      </c>
      <c r="J24" s="17"/>
      <c r="K24" s="20">
        <f t="shared" si="5"/>
        <v>0</v>
      </c>
      <c r="L24" s="43"/>
    </row>
    <row r="25" spans="1:12" ht="15" customHeight="1">
      <c r="A25" s="14">
        <v>2090</v>
      </c>
      <c r="B25" s="3">
        <v>2009</v>
      </c>
      <c r="C25" s="14"/>
      <c r="D25" s="14" t="s">
        <v>78</v>
      </c>
      <c r="E25" s="18"/>
      <c r="F25" s="16"/>
      <c r="G25" s="14"/>
      <c r="H25" s="17">
        <f>G25*H6</f>
        <v>0</v>
      </c>
      <c r="I25" s="20">
        <f t="shared" si="4"/>
        <v>0</v>
      </c>
      <c r="J25" s="17"/>
      <c r="K25" s="20">
        <f t="shared" si="5"/>
        <v>0</v>
      </c>
      <c r="L25" s="43"/>
    </row>
    <row r="26" spans="1:12" ht="15" customHeight="1">
      <c r="A26" s="14">
        <v>2091</v>
      </c>
      <c r="B26" s="3">
        <v>2009</v>
      </c>
      <c r="C26" s="14">
        <v>21</v>
      </c>
      <c r="D26" s="14"/>
      <c r="E26" s="18"/>
      <c r="F26" s="16"/>
      <c r="G26" s="14"/>
      <c r="H26" s="17">
        <f>G26*H6</f>
        <v>0</v>
      </c>
      <c r="I26" s="20">
        <f t="shared" si="4"/>
        <v>0</v>
      </c>
      <c r="J26" s="17"/>
      <c r="K26" s="20">
        <f t="shared" si="5"/>
        <v>0</v>
      </c>
      <c r="L26" s="43"/>
    </row>
    <row r="27" spans="1:12" ht="15" customHeight="1">
      <c r="A27" s="14">
        <v>2092</v>
      </c>
      <c r="B27" s="3">
        <v>2009</v>
      </c>
      <c r="C27" s="14">
        <v>14</v>
      </c>
      <c r="D27" s="14"/>
      <c r="E27" s="15"/>
      <c r="F27" s="16"/>
      <c r="G27" s="14"/>
      <c r="H27" s="17">
        <f>G27*H6</f>
        <v>0</v>
      </c>
      <c r="I27" s="20">
        <f t="shared" si="4"/>
        <v>0</v>
      </c>
      <c r="J27" s="17"/>
      <c r="K27" s="20">
        <f t="shared" si="5"/>
        <v>0</v>
      </c>
      <c r="L27" s="43"/>
    </row>
    <row r="28" spans="1:12" ht="15" customHeight="1">
      <c r="A28" s="14">
        <v>2101</v>
      </c>
      <c r="B28" s="3">
        <v>2010</v>
      </c>
      <c r="C28" s="14">
        <v>25</v>
      </c>
      <c r="D28" s="14" t="s">
        <v>79</v>
      </c>
      <c r="E28" s="15"/>
      <c r="F28" s="16"/>
      <c r="G28" s="14"/>
      <c r="H28" s="17">
        <f>G28*H6</f>
        <v>0</v>
      </c>
      <c r="I28" s="20">
        <f t="shared" si="4"/>
        <v>0</v>
      </c>
      <c r="J28" s="17"/>
      <c r="K28" s="20">
        <f t="shared" si="5"/>
        <v>0</v>
      </c>
      <c r="L28" s="43"/>
    </row>
    <row r="29" spans="1:12" ht="15" customHeight="1">
      <c r="A29" s="14">
        <v>2102</v>
      </c>
      <c r="B29" s="3">
        <v>2010</v>
      </c>
      <c r="C29" s="14">
        <v>20</v>
      </c>
      <c r="D29" s="14"/>
      <c r="E29" s="15"/>
      <c r="F29" s="16"/>
      <c r="G29" s="14"/>
      <c r="H29" s="17">
        <f>G29*H6</f>
        <v>0</v>
      </c>
      <c r="I29" s="20">
        <f t="shared" si="4"/>
        <v>0</v>
      </c>
      <c r="J29" s="17"/>
      <c r="K29" s="20">
        <f t="shared" si="5"/>
        <v>0</v>
      </c>
      <c r="L29" s="43"/>
    </row>
    <row r="30" spans="1:12" ht="15" customHeight="1">
      <c r="A30" s="14">
        <v>2103</v>
      </c>
      <c r="B30" s="3">
        <v>2010</v>
      </c>
      <c r="C30" s="14">
        <v>2</v>
      </c>
      <c r="D30" s="14"/>
      <c r="E30" s="18"/>
      <c r="F30" s="16"/>
      <c r="G30" s="14"/>
      <c r="H30" s="17">
        <f>G30*H6</f>
        <v>0</v>
      </c>
      <c r="I30" s="20">
        <f t="shared" si="4"/>
        <v>0</v>
      </c>
      <c r="J30" s="17"/>
      <c r="K30" s="20">
        <f t="shared" si="5"/>
        <v>0</v>
      </c>
      <c r="L30" s="43"/>
    </row>
    <row r="31" spans="1:12" ht="15" customHeight="1">
      <c r="A31" s="14">
        <v>2111</v>
      </c>
      <c r="B31" s="3">
        <v>2011</v>
      </c>
      <c r="C31" s="14">
        <v>7</v>
      </c>
      <c r="D31" s="14"/>
      <c r="E31" s="18"/>
      <c r="F31" s="16"/>
      <c r="G31" s="14"/>
      <c r="H31" s="17">
        <f>G31*H6</f>
        <v>0</v>
      </c>
      <c r="I31" s="20">
        <f t="shared" si="4"/>
        <v>0</v>
      </c>
      <c r="J31" s="17"/>
      <c r="K31" s="20">
        <f t="shared" si="5"/>
        <v>0</v>
      </c>
      <c r="L31" s="43"/>
    </row>
    <row r="32" spans="1:12" ht="15" customHeight="1">
      <c r="A32" s="14">
        <v>2112</v>
      </c>
      <c r="B32" s="3">
        <v>2011</v>
      </c>
      <c r="C32" s="14">
        <v>8</v>
      </c>
      <c r="D32" s="14"/>
      <c r="E32" s="18"/>
      <c r="F32" s="16"/>
      <c r="G32" s="14"/>
      <c r="H32" s="17">
        <f>G32*H6</f>
        <v>0</v>
      </c>
      <c r="I32" s="20">
        <f t="shared" si="4"/>
        <v>0</v>
      </c>
      <c r="J32" s="17"/>
      <c r="K32" s="20">
        <f t="shared" si="5"/>
        <v>0</v>
      </c>
      <c r="L32" s="43"/>
    </row>
    <row r="33" spans="1:12" ht="15" customHeight="1">
      <c r="A33" s="14">
        <v>2113</v>
      </c>
      <c r="B33" s="3">
        <v>2011</v>
      </c>
      <c r="C33" s="14">
        <v>11</v>
      </c>
      <c r="D33" s="14"/>
      <c r="E33" s="18"/>
      <c r="F33" s="16"/>
      <c r="G33" s="14"/>
      <c r="H33" s="17">
        <f>G33*H6</f>
        <v>0</v>
      </c>
      <c r="I33" s="20">
        <f t="shared" si="4"/>
        <v>0</v>
      </c>
      <c r="J33" s="17"/>
      <c r="K33" s="20">
        <f t="shared" si="5"/>
        <v>0</v>
      </c>
      <c r="L33" s="43"/>
    </row>
    <row r="34" spans="1:12" ht="15" customHeight="1">
      <c r="A34" s="14">
        <v>1301</v>
      </c>
      <c r="B34" s="3">
        <v>2013</v>
      </c>
      <c r="C34" s="14">
        <v>1</v>
      </c>
      <c r="D34" s="14"/>
      <c r="E34" s="18"/>
      <c r="F34" s="16"/>
      <c r="G34" s="14"/>
      <c r="H34" s="17">
        <f>G34*H6</f>
        <v>0</v>
      </c>
      <c r="I34" s="20">
        <f t="shared" si="4"/>
        <v>0</v>
      </c>
      <c r="J34" s="17"/>
      <c r="K34" s="20">
        <f t="shared" si="5"/>
        <v>0</v>
      </c>
      <c r="L34" s="43"/>
    </row>
    <row r="35" spans="1:12" ht="15" customHeight="1">
      <c r="A35" s="14">
        <v>1302</v>
      </c>
      <c r="B35" s="3">
        <v>2013</v>
      </c>
      <c r="C35" s="14">
        <v>6</v>
      </c>
      <c r="D35" s="14"/>
      <c r="E35" s="18"/>
      <c r="F35" s="16"/>
      <c r="G35" s="14"/>
      <c r="H35" s="17">
        <f>G35*H6</f>
        <v>0</v>
      </c>
      <c r="I35" s="20">
        <f t="shared" si="4"/>
        <v>0</v>
      </c>
      <c r="J35" s="17"/>
      <c r="K35" s="20">
        <f t="shared" si="5"/>
        <v>0</v>
      </c>
      <c r="L35" s="43"/>
    </row>
    <row r="36" spans="1:12" ht="15" customHeight="1">
      <c r="A36" s="14">
        <v>1401</v>
      </c>
      <c r="B36" s="3">
        <v>2014</v>
      </c>
      <c r="C36" s="14">
        <v>12</v>
      </c>
      <c r="D36" s="14"/>
      <c r="E36" s="15"/>
      <c r="F36" s="16"/>
      <c r="G36" s="14"/>
      <c r="H36" s="17">
        <f>G36*H6</f>
        <v>0</v>
      </c>
      <c r="I36" s="20">
        <f t="shared" si="4"/>
        <v>0</v>
      </c>
      <c r="J36" s="17"/>
      <c r="K36" s="20">
        <f t="shared" si="5"/>
        <v>0</v>
      </c>
      <c r="L36" s="43"/>
    </row>
    <row r="37" spans="1:12" ht="15" customHeight="1">
      <c r="A37" s="14">
        <v>1402</v>
      </c>
      <c r="B37" s="3">
        <v>2014</v>
      </c>
      <c r="C37" s="14">
        <v>15</v>
      </c>
      <c r="D37" s="14"/>
      <c r="E37" s="15"/>
      <c r="F37" s="16"/>
      <c r="G37" s="14"/>
      <c r="H37" s="17">
        <f>G37*H6</f>
        <v>0</v>
      </c>
      <c r="I37" s="20">
        <f t="shared" si="4"/>
        <v>0</v>
      </c>
      <c r="J37" s="17"/>
      <c r="K37" s="20">
        <f t="shared" si="5"/>
        <v>0</v>
      </c>
      <c r="L37" s="43"/>
    </row>
    <row r="38" spans="1:12" ht="15" customHeight="1">
      <c r="A38" s="14">
        <v>1403</v>
      </c>
      <c r="B38" s="3">
        <v>2014</v>
      </c>
      <c r="C38" s="14">
        <v>10</v>
      </c>
      <c r="D38" s="14"/>
      <c r="E38" s="15"/>
      <c r="F38" s="16"/>
      <c r="G38" s="14"/>
      <c r="H38" s="17">
        <f>G38*H6</f>
        <v>0</v>
      </c>
      <c r="I38" s="20">
        <f t="shared" si="4"/>
        <v>0</v>
      </c>
      <c r="J38" s="17"/>
      <c r="K38" s="20">
        <f t="shared" si="5"/>
        <v>0</v>
      </c>
      <c r="L38" s="43"/>
    </row>
    <row r="39" spans="1:12" ht="15" customHeight="1">
      <c r="A39" s="14">
        <v>1404</v>
      </c>
      <c r="B39" s="3">
        <v>2014</v>
      </c>
      <c r="C39" s="14">
        <v>3</v>
      </c>
      <c r="D39" s="14"/>
      <c r="E39" s="15"/>
      <c r="F39" s="16"/>
      <c r="G39" s="14"/>
      <c r="H39" s="17">
        <f>G39*H6</f>
        <v>0</v>
      </c>
      <c r="I39" s="20">
        <f t="shared" si="4"/>
        <v>0</v>
      </c>
      <c r="J39" s="17"/>
      <c r="K39" s="20">
        <f t="shared" si="5"/>
        <v>0</v>
      </c>
      <c r="L39" s="43"/>
    </row>
    <row r="40" spans="1:12" ht="15" customHeight="1">
      <c r="A40" s="14">
        <v>1405</v>
      </c>
      <c r="B40" s="3">
        <v>2014</v>
      </c>
      <c r="C40" s="14">
        <v>16</v>
      </c>
      <c r="D40" s="14"/>
      <c r="E40" s="15"/>
      <c r="F40" s="16"/>
      <c r="G40" s="14"/>
      <c r="H40" s="17">
        <f>G40*H6</f>
        <v>0</v>
      </c>
      <c r="I40" s="20">
        <f t="shared" si="4"/>
        <v>0</v>
      </c>
      <c r="J40" s="17"/>
      <c r="K40" s="20">
        <f t="shared" si="5"/>
        <v>0</v>
      </c>
      <c r="L40" s="43"/>
    </row>
    <row r="41" spans="1:12" ht="15" customHeight="1">
      <c r="A41" s="14">
        <v>2141</v>
      </c>
      <c r="B41" s="3">
        <v>2015</v>
      </c>
      <c r="C41" s="14">
        <v>20</v>
      </c>
      <c r="D41" s="14"/>
      <c r="E41" s="15"/>
      <c r="F41" s="16"/>
      <c r="G41" s="14"/>
      <c r="H41" s="17">
        <f>G41*H6</f>
        <v>0</v>
      </c>
      <c r="I41" s="20">
        <f t="shared" si="4"/>
        <v>0</v>
      </c>
      <c r="J41" s="17"/>
      <c r="K41" s="20">
        <f t="shared" si="5"/>
        <v>0</v>
      </c>
      <c r="L41" s="43"/>
    </row>
    <row r="42" spans="1:12" ht="15" customHeight="1">
      <c r="A42" s="14">
        <v>2142</v>
      </c>
      <c r="B42" s="3">
        <v>2015</v>
      </c>
      <c r="C42" s="14">
        <v>4</v>
      </c>
      <c r="D42" s="14"/>
      <c r="E42" s="15"/>
      <c r="F42" s="16"/>
      <c r="G42" s="14"/>
      <c r="H42" s="17">
        <f>G42*H6</f>
        <v>0</v>
      </c>
      <c r="I42" s="20">
        <f t="shared" si="4"/>
        <v>0</v>
      </c>
      <c r="J42" s="17"/>
      <c r="K42" s="20">
        <f t="shared" si="5"/>
        <v>0</v>
      </c>
      <c r="L42" s="43"/>
    </row>
    <row r="43" spans="1:12" ht="15" customHeight="1">
      <c r="A43" s="14">
        <v>2143</v>
      </c>
      <c r="B43" s="3">
        <v>2015</v>
      </c>
      <c r="C43" s="14">
        <v>17</v>
      </c>
      <c r="D43" s="14"/>
      <c r="E43" s="15"/>
      <c r="F43" s="16"/>
      <c r="G43" s="14"/>
      <c r="H43" s="17">
        <f>G43*H6</f>
        <v>0</v>
      </c>
      <c r="I43" s="20">
        <f t="shared" si="4"/>
        <v>0</v>
      </c>
      <c r="J43" s="17"/>
      <c r="K43" s="20">
        <f t="shared" si="5"/>
        <v>0</v>
      </c>
      <c r="L43" s="43"/>
    </row>
    <row r="44" spans="1:12" ht="15" customHeight="1">
      <c r="A44" s="14">
        <v>2151</v>
      </c>
      <c r="B44" s="3">
        <v>2016</v>
      </c>
      <c r="C44" s="14">
        <v>22</v>
      </c>
      <c r="D44" s="14"/>
      <c r="E44" s="15"/>
      <c r="F44" s="16"/>
      <c r="G44" s="14"/>
      <c r="H44" s="17">
        <f>G44*H6</f>
        <v>0</v>
      </c>
      <c r="I44" s="20">
        <f t="shared" si="4"/>
        <v>0</v>
      </c>
      <c r="J44" s="17"/>
      <c r="K44" s="20">
        <f t="shared" si="5"/>
        <v>0</v>
      </c>
      <c r="L44" s="43"/>
    </row>
    <row r="45" spans="1:12" ht="15" customHeight="1">
      <c r="A45" s="14">
        <v>2152</v>
      </c>
      <c r="B45" s="3">
        <v>2016</v>
      </c>
      <c r="C45" s="14">
        <v>23</v>
      </c>
      <c r="D45" s="14"/>
      <c r="E45" s="15"/>
      <c r="F45" s="16"/>
      <c r="G45" s="14"/>
      <c r="H45" s="17">
        <f>G45*H6</f>
        <v>0</v>
      </c>
      <c r="I45" s="20">
        <f t="shared" si="4"/>
        <v>0</v>
      </c>
      <c r="J45" s="17"/>
      <c r="K45" s="20">
        <f t="shared" si="5"/>
        <v>0</v>
      </c>
      <c r="L45" s="43"/>
    </row>
    <row r="46" spans="1:12" ht="15" customHeight="1">
      <c r="A46" s="14">
        <v>2153</v>
      </c>
      <c r="B46" s="3">
        <v>2016</v>
      </c>
      <c r="C46" s="14">
        <v>24</v>
      </c>
      <c r="D46" s="14" t="s">
        <v>79</v>
      </c>
      <c r="E46" s="15"/>
      <c r="F46" s="16"/>
      <c r="G46" s="14"/>
      <c r="H46" s="17">
        <f>G46*H6</f>
        <v>0</v>
      </c>
      <c r="I46" s="20">
        <f t="shared" si="4"/>
        <v>0</v>
      </c>
      <c r="J46" s="17"/>
      <c r="K46" s="20">
        <f t="shared" si="5"/>
        <v>0</v>
      </c>
      <c r="L46" s="43"/>
    </row>
    <row r="47" spans="1:12" ht="15" customHeight="1">
      <c r="A47" s="14">
        <v>2161</v>
      </c>
      <c r="B47" s="3">
        <v>2017</v>
      </c>
      <c r="C47" s="14">
        <v>13</v>
      </c>
      <c r="D47" s="14"/>
      <c r="E47" s="15"/>
      <c r="F47" s="16"/>
      <c r="G47" s="14"/>
      <c r="H47" s="17">
        <f>G47*H6</f>
        <v>0</v>
      </c>
      <c r="I47" s="20">
        <f t="shared" si="4"/>
        <v>0</v>
      </c>
      <c r="J47" s="17"/>
      <c r="K47" s="20">
        <f t="shared" si="5"/>
        <v>0</v>
      </c>
      <c r="L47" s="43"/>
    </row>
    <row r="48" spans="1:12" ht="15" customHeight="1">
      <c r="A48" s="14">
        <v>2162</v>
      </c>
      <c r="B48" s="3">
        <v>2017</v>
      </c>
      <c r="C48" s="14">
        <v>19</v>
      </c>
      <c r="D48" s="14"/>
      <c r="E48" s="15"/>
      <c r="F48" s="16"/>
      <c r="G48" s="14"/>
      <c r="H48" s="17">
        <f>G48*H6</f>
        <v>0</v>
      </c>
      <c r="I48" s="20">
        <f t="shared" si="4"/>
        <v>0</v>
      </c>
      <c r="J48" s="17"/>
      <c r="K48" s="20">
        <f t="shared" si="5"/>
        <v>0</v>
      </c>
      <c r="L48" s="43"/>
    </row>
    <row r="49" spans="1:12" ht="15" customHeight="1">
      <c r="A49" s="14">
        <v>2163</v>
      </c>
      <c r="B49" s="3">
        <v>2017</v>
      </c>
      <c r="C49" s="14">
        <v>28</v>
      </c>
      <c r="D49" s="14"/>
      <c r="E49" s="15"/>
      <c r="F49" s="16"/>
      <c r="G49" s="14"/>
      <c r="H49" s="17">
        <f>G49*H6</f>
        <v>0</v>
      </c>
      <c r="I49" s="20">
        <f t="shared" si="4"/>
        <v>0</v>
      </c>
      <c r="J49" s="17"/>
      <c r="K49" s="20">
        <f t="shared" si="5"/>
        <v>0</v>
      </c>
      <c r="L49" s="43"/>
    </row>
    <row r="50" spans="1:12" ht="15" customHeight="1">
      <c r="A50" s="14" t="s">
        <v>22</v>
      </c>
      <c r="B50" s="3">
        <v>1997</v>
      </c>
      <c r="C50" s="14"/>
      <c r="D50" s="14"/>
      <c r="E50" s="15"/>
      <c r="F50" s="16"/>
      <c r="G50" s="14"/>
      <c r="H50" s="17">
        <f>G50*H6</f>
        <v>0</v>
      </c>
      <c r="I50" s="20">
        <f t="shared" si="4"/>
        <v>0</v>
      </c>
      <c r="J50" s="17"/>
      <c r="K50" s="20">
        <f t="shared" si="5"/>
        <v>0</v>
      </c>
      <c r="L50" s="43"/>
    </row>
    <row r="51" spans="1:12" ht="15" customHeight="1">
      <c r="A51" s="14" t="s">
        <v>23</v>
      </c>
      <c r="B51" s="3">
        <v>2005</v>
      </c>
      <c r="C51" s="14"/>
      <c r="D51" s="14"/>
      <c r="E51" s="15"/>
      <c r="F51" s="16"/>
      <c r="G51" s="14"/>
      <c r="H51" s="17">
        <f>G51*H6</f>
        <v>0</v>
      </c>
      <c r="I51" s="20">
        <f t="shared" si="4"/>
        <v>0</v>
      </c>
      <c r="J51" s="17"/>
      <c r="K51" s="20">
        <f t="shared" si="5"/>
        <v>0</v>
      </c>
      <c r="L51" s="43"/>
    </row>
    <row r="52" spans="1:12" ht="15" customHeight="1">
      <c r="A52" s="14" t="s">
        <v>24</v>
      </c>
      <c r="B52" s="3">
        <v>2003</v>
      </c>
      <c r="C52" s="14"/>
      <c r="D52" s="14"/>
      <c r="E52" s="15"/>
      <c r="F52" s="16"/>
      <c r="G52" s="14"/>
      <c r="H52" s="17">
        <f>G52*H6</f>
        <v>0</v>
      </c>
      <c r="I52" s="20">
        <f t="shared" si="4"/>
        <v>0</v>
      </c>
      <c r="J52" s="17"/>
      <c r="K52" s="20">
        <f t="shared" si="5"/>
        <v>0</v>
      </c>
      <c r="L52" s="43"/>
    </row>
    <row r="53" spans="1:12" ht="15" customHeight="1">
      <c r="A53" s="3"/>
      <c r="B53" s="3"/>
      <c r="C53" s="3"/>
      <c r="D53" s="3" t="s">
        <v>80</v>
      </c>
      <c r="E53" s="3"/>
      <c r="F53" s="19">
        <f t="shared" ref="F53:L53" si="6">SUM(F10:F52)</f>
        <v>0</v>
      </c>
      <c r="G53" s="19">
        <f t="shared" si="6"/>
        <v>0</v>
      </c>
      <c r="H53" s="19">
        <f t="shared" si="6"/>
        <v>0</v>
      </c>
      <c r="I53" s="19">
        <f t="shared" si="6"/>
        <v>0</v>
      </c>
      <c r="J53" s="19">
        <f t="shared" si="6"/>
        <v>0</v>
      </c>
      <c r="K53" s="19">
        <f t="shared" si="6"/>
        <v>0</v>
      </c>
      <c r="L53" s="19">
        <f t="shared" si="6"/>
        <v>0</v>
      </c>
    </row>
    <row r="54" spans="1:12" ht="15" customHeight="1"/>
    <row r="55" spans="1:12" ht="15" customHeight="1"/>
    <row r="57" spans="1:12" ht="27.75" thickBot="1">
      <c r="F57" s="5" t="s">
        <v>82</v>
      </c>
      <c r="G57" s="42"/>
      <c r="H57" s="4"/>
      <c r="I57" s="4"/>
      <c r="J57" s="4"/>
      <c r="K57" s="4"/>
    </row>
    <row r="58" spans="1:12" ht="15.75" thickTop="1">
      <c r="G58" t="s">
        <v>81</v>
      </c>
      <c r="L58" s="23"/>
    </row>
    <row r="59" spans="1:12">
      <c r="G59" t="s">
        <v>0</v>
      </c>
    </row>
  </sheetData>
  <mergeCells count="6">
    <mergeCell ref="F5:H5"/>
    <mergeCell ref="A6:A7"/>
    <mergeCell ref="B6:B7"/>
    <mergeCell ref="C6:C7"/>
    <mergeCell ref="D6:D7"/>
    <mergeCell ref="E6:E7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selection activeCell="E8" sqref="E8:G52"/>
    </sheetView>
  </sheetViews>
  <sheetFormatPr defaultRowHeight="15"/>
  <cols>
    <col min="1" max="1" width="14.42578125" customWidth="1"/>
    <col min="4" max="4" width="8" customWidth="1"/>
    <col min="6" max="6" width="13.28515625" customWidth="1"/>
    <col min="7" max="7" width="11.85546875" customWidth="1"/>
    <col min="8" max="8" width="12.28515625" customWidth="1"/>
    <col min="9" max="9" width="12.7109375" bestFit="1" customWidth="1"/>
    <col min="10" max="10" width="15.140625" customWidth="1"/>
    <col min="11" max="11" width="14" customWidth="1"/>
    <col min="12" max="12" width="12.85546875" customWidth="1"/>
  </cols>
  <sheetData>
    <row r="1" spans="1:12" ht="31.5" thickTop="1" thickBot="1">
      <c r="A1" s="11" t="s">
        <v>0</v>
      </c>
      <c r="K1" s="8" t="s">
        <v>68</v>
      </c>
      <c r="L1" s="8" t="s">
        <v>2</v>
      </c>
    </row>
    <row r="2" spans="1:12" ht="24.75" thickTop="1" thickBot="1">
      <c r="A2" s="6" t="s">
        <v>1</v>
      </c>
      <c r="K2" s="7" t="s">
        <v>14</v>
      </c>
      <c r="L2" s="7">
        <f>July!L2</f>
        <v>2018</v>
      </c>
    </row>
    <row r="3" spans="1:12" ht="24.75" thickTop="1" thickBot="1">
      <c r="A3" s="6"/>
    </row>
    <row r="4" spans="1:12" ht="17.25" thickTop="1" thickBot="1">
      <c r="E4" s="9" t="s">
        <v>69</v>
      </c>
      <c r="F4" s="10">
        <f>F53</f>
        <v>0</v>
      </c>
      <c r="G4" s="10">
        <f t="shared" ref="G4:L4" si="0">G53</f>
        <v>0</v>
      </c>
      <c r="H4" s="10">
        <f t="shared" si="0"/>
        <v>952</v>
      </c>
      <c r="I4" s="10">
        <f t="shared" si="0"/>
        <v>952</v>
      </c>
      <c r="J4" s="10">
        <f t="shared" si="0"/>
        <v>982.86</v>
      </c>
      <c r="K4" s="10">
        <f t="shared" si="0"/>
        <v>1934.8600000000001</v>
      </c>
      <c r="L4" s="10">
        <f t="shared" si="0"/>
        <v>0</v>
      </c>
    </row>
    <row r="5" spans="1:12" ht="16.5" thickTop="1" thickBot="1">
      <c r="A5" s="2"/>
      <c r="B5" s="2"/>
      <c r="C5" s="2"/>
      <c r="D5" s="2"/>
      <c r="E5" s="2"/>
      <c r="F5" s="95" t="s">
        <v>70</v>
      </c>
      <c r="G5" s="95"/>
      <c r="H5" s="95"/>
      <c r="I5" s="29"/>
      <c r="J5" s="1"/>
      <c r="K5" s="1"/>
      <c r="L5" s="2"/>
    </row>
    <row r="6" spans="1:12" ht="18.75" customHeight="1" thickTop="1" thickBot="1">
      <c r="A6" s="99" t="s">
        <v>9</v>
      </c>
      <c r="B6" s="99" t="s">
        <v>2</v>
      </c>
      <c r="C6" s="99" t="s">
        <v>71</v>
      </c>
      <c r="D6" s="99" t="s">
        <v>42</v>
      </c>
      <c r="E6" s="99" t="s">
        <v>72</v>
      </c>
      <c r="F6" s="21"/>
      <c r="G6" s="13" t="s">
        <v>73</v>
      </c>
      <c r="H6" s="22">
        <v>28</v>
      </c>
      <c r="I6" s="30"/>
      <c r="J6" s="12"/>
      <c r="K6" s="12" t="s">
        <v>74</v>
      </c>
      <c r="L6" s="50"/>
    </row>
    <row r="7" spans="1:12" ht="15.75" thickTop="1">
      <c r="A7" s="98"/>
      <c r="B7" s="98"/>
      <c r="C7" s="98"/>
      <c r="D7" s="98"/>
      <c r="E7" s="98"/>
      <c r="F7" s="61" t="s">
        <v>3</v>
      </c>
      <c r="G7" s="61" t="s">
        <v>4</v>
      </c>
      <c r="H7" s="61" t="s">
        <v>5</v>
      </c>
      <c r="I7" s="61" t="s">
        <v>7</v>
      </c>
      <c r="J7" s="62" t="s">
        <v>6</v>
      </c>
      <c r="K7" s="61" t="s">
        <v>7</v>
      </c>
      <c r="L7" s="61" t="s">
        <v>8</v>
      </c>
    </row>
    <row r="8" spans="1:12">
      <c r="A8" s="68">
        <v>181</v>
      </c>
      <c r="B8" s="69">
        <v>2018</v>
      </c>
      <c r="C8" s="68"/>
      <c r="D8" s="68"/>
      <c r="E8" s="68"/>
      <c r="F8" s="68"/>
      <c r="G8" s="68"/>
      <c r="H8" s="17">
        <f>G8*H6</f>
        <v>0</v>
      </c>
      <c r="I8" s="17">
        <f t="shared" ref="I8:I9" si="1">SUM(F8,H8)</f>
        <v>0</v>
      </c>
      <c r="J8" s="17"/>
      <c r="K8" s="17">
        <f t="shared" ref="K8:K9" si="2">SUM(I8,J8)</f>
        <v>0</v>
      </c>
      <c r="L8" s="68"/>
    </row>
    <row r="9" spans="1:12">
      <c r="A9" s="68">
        <v>182</v>
      </c>
      <c r="B9" s="69">
        <v>2018</v>
      </c>
      <c r="C9" s="68"/>
      <c r="D9" s="68"/>
      <c r="E9" s="68"/>
      <c r="F9" s="68"/>
      <c r="G9" s="68"/>
      <c r="H9" s="17">
        <v>112</v>
      </c>
      <c r="I9" s="17">
        <f t="shared" si="1"/>
        <v>112</v>
      </c>
      <c r="J9" s="17"/>
      <c r="K9" s="17">
        <f t="shared" si="2"/>
        <v>112</v>
      </c>
      <c r="L9" s="68"/>
    </row>
    <row r="10" spans="1:12" ht="15" customHeight="1">
      <c r="A10" s="14">
        <v>2171</v>
      </c>
      <c r="B10" s="3">
        <v>2017</v>
      </c>
      <c r="C10" s="14"/>
      <c r="D10" s="14"/>
      <c r="E10" s="15"/>
      <c r="F10" s="16"/>
      <c r="G10" s="14"/>
      <c r="H10" s="17">
        <f>G10*H6</f>
        <v>0</v>
      </c>
      <c r="I10" s="17">
        <f t="shared" ref="I10:I52" si="3">SUM(F10,H10)</f>
        <v>0</v>
      </c>
      <c r="J10" s="17"/>
      <c r="K10" s="17">
        <f t="shared" ref="K10:K52" si="4">SUM(I10,J10)</f>
        <v>0</v>
      </c>
      <c r="L10" s="43"/>
    </row>
    <row r="11" spans="1:12" ht="15" customHeight="1">
      <c r="A11" s="14">
        <v>2172</v>
      </c>
      <c r="B11" s="3">
        <v>2017</v>
      </c>
      <c r="C11" s="14"/>
      <c r="D11" s="14"/>
      <c r="E11" s="15"/>
      <c r="F11" s="16"/>
      <c r="G11" s="14"/>
      <c r="H11" s="17">
        <f>G11*H6</f>
        <v>0</v>
      </c>
      <c r="I11" s="20">
        <f t="shared" si="3"/>
        <v>0</v>
      </c>
      <c r="J11" s="17"/>
      <c r="K11" s="20">
        <f t="shared" si="4"/>
        <v>0</v>
      </c>
      <c r="L11" s="43"/>
    </row>
    <row r="12" spans="1:12" ht="15" customHeight="1">
      <c r="A12" s="14">
        <v>2173</v>
      </c>
      <c r="B12" s="3">
        <v>2017</v>
      </c>
      <c r="C12" s="14"/>
      <c r="D12" s="14"/>
      <c r="E12" s="15"/>
      <c r="F12" s="16"/>
      <c r="G12" s="14"/>
      <c r="H12" s="17">
        <f>G12*H6</f>
        <v>0</v>
      </c>
      <c r="I12" s="20">
        <f t="shared" si="3"/>
        <v>0</v>
      </c>
      <c r="J12" s="17"/>
      <c r="K12" s="20">
        <f t="shared" si="4"/>
        <v>0</v>
      </c>
      <c r="L12" s="43"/>
    </row>
    <row r="13" spans="1:12" ht="15" customHeight="1">
      <c r="A13" s="14">
        <v>2008</v>
      </c>
      <c r="B13" s="3">
        <v>2000</v>
      </c>
      <c r="C13" s="14">
        <v>27</v>
      </c>
      <c r="D13" s="14"/>
      <c r="E13" s="15"/>
      <c r="F13" s="16"/>
      <c r="G13" s="14"/>
      <c r="H13" s="17">
        <f>G13*H6</f>
        <v>0</v>
      </c>
      <c r="I13" s="20">
        <f t="shared" si="3"/>
        <v>0</v>
      </c>
      <c r="J13" s="17"/>
      <c r="K13" s="20">
        <f t="shared" si="4"/>
        <v>0</v>
      </c>
      <c r="L13" s="43"/>
    </row>
    <row r="14" spans="1:12" ht="15" customHeight="1">
      <c r="A14" s="14">
        <v>2016</v>
      </c>
      <c r="B14" s="3">
        <v>2001</v>
      </c>
      <c r="C14" s="14"/>
      <c r="D14" s="14" t="s">
        <v>75</v>
      </c>
      <c r="E14" s="15"/>
      <c r="F14" s="16"/>
      <c r="G14" s="14"/>
      <c r="H14" s="17">
        <f>G14*H6</f>
        <v>0</v>
      </c>
      <c r="I14" s="20">
        <f t="shared" si="3"/>
        <v>0</v>
      </c>
      <c r="J14" s="17"/>
      <c r="K14" s="20">
        <f t="shared" si="4"/>
        <v>0</v>
      </c>
      <c r="L14" s="43"/>
    </row>
    <row r="15" spans="1:12" ht="15" customHeight="1">
      <c r="A15" s="14">
        <v>2017</v>
      </c>
      <c r="B15" s="3">
        <v>2001</v>
      </c>
      <c r="C15" s="14"/>
      <c r="D15" s="14" t="s">
        <v>75</v>
      </c>
      <c r="E15" s="15"/>
      <c r="F15" s="16"/>
      <c r="G15" s="14"/>
      <c r="H15" s="17">
        <f>G15*H6</f>
        <v>0</v>
      </c>
      <c r="I15" s="20">
        <f t="shared" si="3"/>
        <v>0</v>
      </c>
      <c r="J15" s="17"/>
      <c r="K15" s="20">
        <f t="shared" si="4"/>
        <v>0</v>
      </c>
      <c r="L15" s="43"/>
    </row>
    <row r="16" spans="1:12" ht="15" customHeight="1">
      <c r="A16" s="14">
        <v>2019</v>
      </c>
      <c r="B16" s="3">
        <v>2001</v>
      </c>
      <c r="C16" s="14"/>
      <c r="D16" s="14" t="s">
        <v>75</v>
      </c>
      <c r="E16" s="15"/>
      <c r="F16" s="16"/>
      <c r="G16" s="14"/>
      <c r="H16" s="17">
        <f>G16*H6</f>
        <v>0</v>
      </c>
      <c r="I16" s="20">
        <f t="shared" si="3"/>
        <v>0</v>
      </c>
      <c r="J16" s="17"/>
      <c r="K16" s="20">
        <f t="shared" si="4"/>
        <v>0</v>
      </c>
      <c r="L16" s="43"/>
    </row>
    <row r="17" spans="1:12" ht="15" customHeight="1">
      <c r="A17" s="14">
        <v>2023</v>
      </c>
      <c r="B17" s="3">
        <v>2002</v>
      </c>
      <c r="C17" s="14"/>
      <c r="D17" s="14" t="s">
        <v>75</v>
      </c>
      <c r="E17" s="15"/>
      <c r="F17" s="16"/>
      <c r="G17" s="14"/>
      <c r="H17" s="17">
        <f>G17*H6</f>
        <v>0</v>
      </c>
      <c r="I17" s="20">
        <f t="shared" si="3"/>
        <v>0</v>
      </c>
      <c r="J17" s="17"/>
      <c r="K17" s="20">
        <f t="shared" si="4"/>
        <v>0</v>
      </c>
      <c r="L17" s="43"/>
    </row>
    <row r="18" spans="1:12" ht="15" customHeight="1">
      <c r="A18" s="14">
        <v>2024</v>
      </c>
      <c r="B18" s="3">
        <v>2002</v>
      </c>
      <c r="C18" s="14"/>
      <c r="D18" s="14" t="s">
        <v>75</v>
      </c>
      <c r="E18" s="15"/>
      <c r="F18" s="16"/>
      <c r="G18" s="14"/>
      <c r="H18" s="17">
        <f>G18*H6</f>
        <v>0</v>
      </c>
      <c r="I18" s="20">
        <f t="shared" si="3"/>
        <v>0</v>
      </c>
      <c r="J18" s="17"/>
      <c r="K18" s="20">
        <f t="shared" si="4"/>
        <v>0</v>
      </c>
      <c r="L18" s="43"/>
    </row>
    <row r="19" spans="1:12" ht="15" customHeight="1">
      <c r="A19" s="14">
        <v>2041</v>
      </c>
      <c r="B19" s="3">
        <v>2004</v>
      </c>
      <c r="C19" s="14"/>
      <c r="D19" s="14" t="s">
        <v>76</v>
      </c>
      <c r="E19" s="15"/>
      <c r="F19" s="16"/>
      <c r="G19" s="14"/>
      <c r="H19" s="17">
        <v>112</v>
      </c>
      <c r="I19" s="20">
        <f t="shared" si="3"/>
        <v>112</v>
      </c>
      <c r="J19" s="17"/>
      <c r="K19" s="20">
        <f t="shared" si="4"/>
        <v>112</v>
      </c>
      <c r="L19" s="43"/>
    </row>
    <row r="20" spans="1:12" ht="15" customHeight="1">
      <c r="A20" s="14">
        <v>2042</v>
      </c>
      <c r="B20" s="3">
        <v>2004</v>
      </c>
      <c r="C20" s="14">
        <v>26</v>
      </c>
      <c r="D20" s="14"/>
      <c r="E20" s="18"/>
      <c r="F20" s="16"/>
      <c r="G20" s="14"/>
      <c r="H20" s="17">
        <v>112</v>
      </c>
      <c r="I20" s="20">
        <f t="shared" si="3"/>
        <v>112</v>
      </c>
      <c r="J20" s="17"/>
      <c r="K20" s="20">
        <f t="shared" si="4"/>
        <v>112</v>
      </c>
      <c r="L20" s="43"/>
    </row>
    <row r="21" spans="1:12" ht="15" customHeight="1">
      <c r="A21" s="14">
        <v>2043</v>
      </c>
      <c r="B21" s="3">
        <v>2004</v>
      </c>
      <c r="C21" s="14" t="s">
        <v>77</v>
      </c>
      <c r="D21" s="14"/>
      <c r="E21" s="15"/>
      <c r="F21" s="16"/>
      <c r="G21" s="14"/>
      <c r="H21" s="17">
        <v>168</v>
      </c>
      <c r="I21" s="20">
        <f t="shared" si="3"/>
        <v>168</v>
      </c>
      <c r="J21" s="17"/>
      <c r="K21" s="20">
        <f t="shared" si="4"/>
        <v>168</v>
      </c>
      <c r="L21" s="43"/>
    </row>
    <row r="22" spans="1:12" ht="15" customHeight="1">
      <c r="A22" s="14">
        <v>2061</v>
      </c>
      <c r="B22" s="3">
        <v>2007</v>
      </c>
      <c r="C22" s="14">
        <v>5</v>
      </c>
      <c r="D22" s="14"/>
      <c r="E22" s="15"/>
      <c r="F22" s="16"/>
      <c r="G22" s="14"/>
      <c r="H22" s="17">
        <v>112</v>
      </c>
      <c r="I22" s="20">
        <f t="shared" si="3"/>
        <v>112</v>
      </c>
      <c r="J22" s="17">
        <v>982.86</v>
      </c>
      <c r="K22" s="20">
        <f t="shared" si="4"/>
        <v>1094.8600000000001</v>
      </c>
      <c r="L22" s="43"/>
    </row>
    <row r="23" spans="1:12" ht="15" customHeight="1">
      <c r="A23" s="14">
        <v>2062</v>
      </c>
      <c r="B23" s="3">
        <v>2007</v>
      </c>
      <c r="C23" s="14">
        <v>18</v>
      </c>
      <c r="D23" s="14"/>
      <c r="E23" s="15"/>
      <c r="F23" s="16"/>
      <c r="G23" s="14"/>
      <c r="H23" s="17">
        <v>168</v>
      </c>
      <c r="I23" s="20">
        <f t="shared" si="3"/>
        <v>168</v>
      </c>
      <c r="J23" s="17"/>
      <c r="K23" s="20">
        <f t="shared" si="4"/>
        <v>168</v>
      </c>
      <c r="L23" s="43"/>
    </row>
    <row r="24" spans="1:12" ht="15" customHeight="1">
      <c r="A24" s="14">
        <v>2063</v>
      </c>
      <c r="B24" s="3">
        <v>2007</v>
      </c>
      <c r="C24" s="14">
        <v>9</v>
      </c>
      <c r="D24" s="14"/>
      <c r="E24" s="15"/>
      <c r="F24" s="16"/>
      <c r="G24" s="14"/>
      <c r="H24" s="17">
        <v>168</v>
      </c>
      <c r="I24" s="20">
        <f t="shared" si="3"/>
        <v>168</v>
      </c>
      <c r="J24" s="17"/>
      <c r="K24" s="20">
        <f t="shared" si="4"/>
        <v>168</v>
      </c>
      <c r="L24" s="43"/>
    </row>
    <row r="25" spans="1:12" ht="15" customHeight="1">
      <c r="A25" s="14">
        <v>2090</v>
      </c>
      <c r="B25" s="3">
        <v>2009</v>
      </c>
      <c r="C25" s="14"/>
      <c r="D25" s="14" t="s">
        <v>78</v>
      </c>
      <c r="E25" s="18"/>
      <c r="F25" s="16"/>
      <c r="G25" s="14"/>
      <c r="H25" s="17">
        <v>112</v>
      </c>
      <c r="I25" s="20">
        <f t="shared" ref="I25" si="5">SUM(F25,H25)</f>
        <v>112</v>
      </c>
      <c r="J25" s="17"/>
      <c r="K25" s="20">
        <f t="shared" ref="K25" si="6">SUM(I25,J25)</f>
        <v>112</v>
      </c>
      <c r="L25" s="43"/>
    </row>
    <row r="26" spans="1:12" ht="15" customHeight="1">
      <c r="A26" s="14">
        <v>2091</v>
      </c>
      <c r="B26" s="3">
        <v>2009</v>
      </c>
      <c r="C26" s="14">
        <v>21</v>
      </c>
      <c r="D26" s="14"/>
      <c r="E26" s="18"/>
      <c r="F26" s="16"/>
      <c r="G26" s="14"/>
      <c r="H26" s="17">
        <f>G26*H6</f>
        <v>0</v>
      </c>
      <c r="I26" s="20">
        <f t="shared" si="3"/>
        <v>0</v>
      </c>
      <c r="J26" s="17"/>
      <c r="K26" s="20">
        <f t="shared" si="4"/>
        <v>0</v>
      </c>
      <c r="L26" s="43"/>
    </row>
    <row r="27" spans="1:12" ht="15" customHeight="1">
      <c r="A27" s="14">
        <v>2092</v>
      </c>
      <c r="B27" s="3">
        <v>2009</v>
      </c>
      <c r="C27" s="14">
        <v>14</v>
      </c>
      <c r="D27" s="14"/>
      <c r="E27" s="15"/>
      <c r="F27" s="16"/>
      <c r="G27" s="14"/>
      <c r="H27" s="17">
        <f>G27*H6</f>
        <v>0</v>
      </c>
      <c r="I27" s="20">
        <f t="shared" si="3"/>
        <v>0</v>
      </c>
      <c r="J27" s="17"/>
      <c r="K27" s="20">
        <f t="shared" si="4"/>
        <v>0</v>
      </c>
      <c r="L27" s="43"/>
    </row>
    <row r="28" spans="1:12" ht="15" customHeight="1">
      <c r="A28" s="14">
        <v>2101</v>
      </c>
      <c r="B28" s="3">
        <v>2010</v>
      </c>
      <c r="C28" s="14">
        <v>25</v>
      </c>
      <c r="D28" s="14" t="s">
        <v>79</v>
      </c>
      <c r="E28" s="15"/>
      <c r="F28" s="16"/>
      <c r="G28" s="14"/>
      <c r="H28" s="17">
        <f>G28*H6</f>
        <v>0</v>
      </c>
      <c r="I28" s="20">
        <f t="shared" si="3"/>
        <v>0</v>
      </c>
      <c r="J28" s="17"/>
      <c r="K28" s="20">
        <f t="shared" si="4"/>
        <v>0</v>
      </c>
      <c r="L28" s="43"/>
    </row>
    <row r="29" spans="1:12" ht="15" customHeight="1">
      <c r="A29" s="14">
        <v>2102</v>
      </c>
      <c r="B29" s="3">
        <v>2010</v>
      </c>
      <c r="C29" s="14">
        <v>20</v>
      </c>
      <c r="D29" s="14"/>
      <c r="E29" s="15"/>
      <c r="F29" s="16"/>
      <c r="G29" s="14"/>
      <c r="H29" s="17">
        <f>G29*H6</f>
        <v>0</v>
      </c>
      <c r="I29" s="20">
        <f t="shared" si="3"/>
        <v>0</v>
      </c>
      <c r="J29" s="17"/>
      <c r="K29" s="20">
        <f t="shared" si="4"/>
        <v>0</v>
      </c>
      <c r="L29" s="43"/>
    </row>
    <row r="30" spans="1:12" ht="15" customHeight="1">
      <c r="A30" s="14">
        <v>2103</v>
      </c>
      <c r="B30" s="3">
        <v>2010</v>
      </c>
      <c r="C30" s="14">
        <v>2</v>
      </c>
      <c r="D30" s="14"/>
      <c r="E30" s="18"/>
      <c r="F30" s="16"/>
      <c r="G30" s="14"/>
      <c r="H30" s="17">
        <f>G30*H6</f>
        <v>0</v>
      </c>
      <c r="I30" s="20">
        <f t="shared" si="3"/>
        <v>0</v>
      </c>
      <c r="J30" s="17"/>
      <c r="K30" s="20">
        <f t="shared" si="4"/>
        <v>0</v>
      </c>
      <c r="L30" s="43"/>
    </row>
    <row r="31" spans="1:12" ht="15" customHeight="1">
      <c r="A31" s="14">
        <v>2111</v>
      </c>
      <c r="B31" s="3">
        <v>2011</v>
      </c>
      <c r="C31" s="14">
        <v>7</v>
      </c>
      <c r="D31" s="14"/>
      <c r="E31" s="18"/>
      <c r="F31" s="16"/>
      <c r="G31" s="14"/>
      <c r="H31" s="17">
        <f>G31*H6</f>
        <v>0</v>
      </c>
      <c r="I31" s="20">
        <f t="shared" si="3"/>
        <v>0</v>
      </c>
      <c r="J31" s="17"/>
      <c r="K31" s="20">
        <f t="shared" si="4"/>
        <v>0</v>
      </c>
      <c r="L31" s="43"/>
    </row>
    <row r="32" spans="1:12" ht="15" customHeight="1">
      <c r="A32" s="14">
        <v>2112</v>
      </c>
      <c r="B32" s="3">
        <v>2011</v>
      </c>
      <c r="C32" s="14">
        <v>8</v>
      </c>
      <c r="D32" s="14"/>
      <c r="E32" s="18"/>
      <c r="F32" s="16"/>
      <c r="G32" s="14"/>
      <c r="H32" s="17">
        <f>G32*H6</f>
        <v>0</v>
      </c>
      <c r="I32" s="20">
        <f t="shared" si="3"/>
        <v>0</v>
      </c>
      <c r="J32" s="17"/>
      <c r="K32" s="20">
        <f t="shared" si="4"/>
        <v>0</v>
      </c>
      <c r="L32" s="43"/>
    </row>
    <row r="33" spans="1:12" ht="15" customHeight="1">
      <c r="A33" s="14">
        <v>2113</v>
      </c>
      <c r="B33" s="3">
        <v>2011</v>
      </c>
      <c r="C33" s="14">
        <v>11</v>
      </c>
      <c r="D33" s="14"/>
      <c r="E33" s="18"/>
      <c r="F33" s="16"/>
      <c r="G33" s="14"/>
      <c r="H33" s="17">
        <f>G33*H6</f>
        <v>0</v>
      </c>
      <c r="I33" s="20">
        <f t="shared" si="3"/>
        <v>0</v>
      </c>
      <c r="J33" s="17"/>
      <c r="K33" s="20">
        <f t="shared" si="4"/>
        <v>0</v>
      </c>
      <c r="L33" s="43"/>
    </row>
    <row r="34" spans="1:12" ht="15" customHeight="1">
      <c r="A34" s="14">
        <v>1301</v>
      </c>
      <c r="B34" s="3">
        <v>2013</v>
      </c>
      <c r="C34" s="14">
        <v>1</v>
      </c>
      <c r="D34" s="14"/>
      <c r="E34" s="18"/>
      <c r="F34" s="16"/>
      <c r="G34" s="14"/>
      <c r="H34" s="17">
        <f>G34*H6</f>
        <v>0</v>
      </c>
      <c r="I34" s="20">
        <f t="shared" si="3"/>
        <v>0</v>
      </c>
      <c r="J34" s="17"/>
      <c r="K34" s="20">
        <f t="shared" si="4"/>
        <v>0</v>
      </c>
      <c r="L34" s="43"/>
    </row>
    <row r="35" spans="1:12" ht="15" customHeight="1">
      <c r="A35" s="14">
        <v>1302</v>
      </c>
      <c r="B35" s="3">
        <v>2013</v>
      </c>
      <c r="C35" s="14">
        <v>6</v>
      </c>
      <c r="D35" s="14"/>
      <c r="E35" s="18"/>
      <c r="F35" s="16"/>
      <c r="G35" s="14"/>
      <c r="H35" s="17">
        <f>G35*H6</f>
        <v>0</v>
      </c>
      <c r="I35" s="20">
        <f t="shared" si="3"/>
        <v>0</v>
      </c>
      <c r="J35" s="17"/>
      <c r="K35" s="20">
        <f t="shared" si="4"/>
        <v>0</v>
      </c>
      <c r="L35" s="43"/>
    </row>
    <row r="36" spans="1:12" ht="15" customHeight="1">
      <c r="A36" s="14">
        <v>1401</v>
      </c>
      <c r="B36" s="3">
        <v>2014</v>
      </c>
      <c r="C36" s="14">
        <v>12</v>
      </c>
      <c r="D36" s="14"/>
      <c r="E36" s="15"/>
      <c r="F36" s="16"/>
      <c r="G36" s="14"/>
      <c r="H36" s="17">
        <f>G36*H6</f>
        <v>0</v>
      </c>
      <c r="I36" s="20">
        <f t="shared" si="3"/>
        <v>0</v>
      </c>
      <c r="J36" s="17"/>
      <c r="K36" s="20">
        <f t="shared" si="4"/>
        <v>0</v>
      </c>
      <c r="L36" s="43"/>
    </row>
    <row r="37" spans="1:12" ht="15" customHeight="1">
      <c r="A37" s="14">
        <v>1402</v>
      </c>
      <c r="B37" s="3">
        <v>2014</v>
      </c>
      <c r="C37" s="14">
        <v>15</v>
      </c>
      <c r="D37" s="14"/>
      <c r="E37" s="15"/>
      <c r="F37" s="16"/>
      <c r="G37" s="14"/>
      <c r="H37" s="17">
        <f>G37*H6</f>
        <v>0</v>
      </c>
      <c r="I37" s="20">
        <f t="shared" si="3"/>
        <v>0</v>
      </c>
      <c r="J37" s="17"/>
      <c r="K37" s="20">
        <f t="shared" si="4"/>
        <v>0</v>
      </c>
      <c r="L37" s="43"/>
    </row>
    <row r="38" spans="1:12" ht="15" customHeight="1">
      <c r="A38" s="14">
        <v>1403</v>
      </c>
      <c r="B38" s="3">
        <v>2014</v>
      </c>
      <c r="C38" s="14">
        <v>10</v>
      </c>
      <c r="D38" s="14"/>
      <c r="E38" s="15"/>
      <c r="F38" s="16"/>
      <c r="G38" s="14"/>
      <c r="H38" s="17">
        <f>G38*H6</f>
        <v>0</v>
      </c>
      <c r="I38" s="20">
        <f t="shared" si="3"/>
        <v>0</v>
      </c>
      <c r="J38" s="17"/>
      <c r="K38" s="20">
        <f t="shared" si="4"/>
        <v>0</v>
      </c>
      <c r="L38" s="43"/>
    </row>
    <row r="39" spans="1:12" ht="15" customHeight="1">
      <c r="A39" s="14">
        <v>1404</v>
      </c>
      <c r="B39" s="3">
        <v>2014</v>
      </c>
      <c r="C39" s="14">
        <v>3</v>
      </c>
      <c r="D39" s="14"/>
      <c r="E39" s="15"/>
      <c r="F39" s="16"/>
      <c r="G39" s="14"/>
      <c r="H39" s="17">
        <f>G39*H6</f>
        <v>0</v>
      </c>
      <c r="I39" s="20">
        <f t="shared" si="3"/>
        <v>0</v>
      </c>
      <c r="J39" s="17"/>
      <c r="K39" s="20">
        <f t="shared" si="4"/>
        <v>0</v>
      </c>
      <c r="L39" s="43"/>
    </row>
    <row r="40" spans="1:12" ht="15" customHeight="1">
      <c r="A40" s="14">
        <v>1405</v>
      </c>
      <c r="B40" s="3">
        <v>2014</v>
      </c>
      <c r="C40" s="14">
        <v>16</v>
      </c>
      <c r="D40" s="14"/>
      <c r="E40" s="15"/>
      <c r="F40" s="16"/>
      <c r="G40" s="14"/>
      <c r="H40" s="17">
        <f>G40*H6</f>
        <v>0</v>
      </c>
      <c r="I40" s="20">
        <f t="shared" si="3"/>
        <v>0</v>
      </c>
      <c r="J40" s="17"/>
      <c r="K40" s="20">
        <f t="shared" si="4"/>
        <v>0</v>
      </c>
      <c r="L40" s="43"/>
    </row>
    <row r="41" spans="1:12" ht="15" customHeight="1">
      <c r="A41" s="14">
        <v>2141</v>
      </c>
      <c r="B41" s="3">
        <v>2015</v>
      </c>
      <c r="C41" s="14">
        <v>20</v>
      </c>
      <c r="D41" s="14"/>
      <c r="E41" s="15"/>
      <c r="F41" s="16"/>
      <c r="G41" s="14"/>
      <c r="H41" s="17">
        <f>G41*H6</f>
        <v>0</v>
      </c>
      <c r="I41" s="20">
        <f t="shared" si="3"/>
        <v>0</v>
      </c>
      <c r="J41" s="17"/>
      <c r="K41" s="20">
        <f t="shared" si="4"/>
        <v>0</v>
      </c>
      <c r="L41" s="43"/>
    </row>
    <row r="42" spans="1:12" ht="15" customHeight="1">
      <c r="A42" s="14">
        <v>2142</v>
      </c>
      <c r="B42" s="3">
        <v>2015</v>
      </c>
      <c r="C42" s="14">
        <v>4</v>
      </c>
      <c r="D42" s="14"/>
      <c r="E42" s="15"/>
      <c r="F42" s="16"/>
      <c r="G42" s="14"/>
      <c r="H42" s="17">
        <f>G42*H6</f>
        <v>0</v>
      </c>
      <c r="I42" s="20">
        <f t="shared" si="3"/>
        <v>0</v>
      </c>
      <c r="J42" s="17"/>
      <c r="K42" s="20">
        <f t="shared" si="4"/>
        <v>0</v>
      </c>
      <c r="L42" s="43"/>
    </row>
    <row r="43" spans="1:12" ht="15" customHeight="1">
      <c r="A43" s="14">
        <v>2143</v>
      </c>
      <c r="B43" s="3">
        <v>2015</v>
      </c>
      <c r="C43" s="14">
        <v>17</v>
      </c>
      <c r="D43" s="14"/>
      <c r="E43" s="15"/>
      <c r="F43" s="16"/>
      <c r="G43" s="14"/>
      <c r="H43" s="17">
        <f>G43*H6</f>
        <v>0</v>
      </c>
      <c r="I43" s="20">
        <f t="shared" si="3"/>
        <v>0</v>
      </c>
      <c r="J43" s="17"/>
      <c r="K43" s="20">
        <f t="shared" si="4"/>
        <v>0</v>
      </c>
      <c r="L43" s="43"/>
    </row>
    <row r="44" spans="1:12" ht="15" customHeight="1">
      <c r="A44" s="14">
        <v>2151</v>
      </c>
      <c r="B44" s="3">
        <v>2016</v>
      </c>
      <c r="C44" s="14">
        <v>22</v>
      </c>
      <c r="D44" s="14"/>
      <c r="E44" s="15"/>
      <c r="F44" s="16"/>
      <c r="G44" s="14"/>
      <c r="H44" s="17">
        <f>G44*H6</f>
        <v>0</v>
      </c>
      <c r="I44" s="20">
        <f t="shared" si="3"/>
        <v>0</v>
      </c>
      <c r="J44" s="17"/>
      <c r="K44" s="20">
        <f t="shared" si="4"/>
        <v>0</v>
      </c>
      <c r="L44" s="43"/>
    </row>
    <row r="45" spans="1:12" ht="15" customHeight="1">
      <c r="A45" s="14">
        <v>2152</v>
      </c>
      <c r="B45" s="3">
        <v>2016</v>
      </c>
      <c r="C45" s="14">
        <v>23</v>
      </c>
      <c r="D45" s="14"/>
      <c r="E45" s="15"/>
      <c r="F45" s="16"/>
      <c r="G45" s="14"/>
      <c r="H45" s="17">
        <f>G45*H6</f>
        <v>0</v>
      </c>
      <c r="I45" s="20">
        <f t="shared" si="3"/>
        <v>0</v>
      </c>
      <c r="J45" s="17"/>
      <c r="K45" s="20">
        <f t="shared" si="4"/>
        <v>0</v>
      </c>
      <c r="L45" s="43"/>
    </row>
    <row r="46" spans="1:12" ht="15" customHeight="1">
      <c r="A46" s="14">
        <v>2153</v>
      </c>
      <c r="B46" s="3">
        <v>2016</v>
      </c>
      <c r="C46" s="14">
        <v>24</v>
      </c>
      <c r="D46" s="14" t="s">
        <v>79</v>
      </c>
      <c r="E46" s="15"/>
      <c r="F46" s="16"/>
      <c r="G46" s="14"/>
      <c r="H46" s="17">
        <f>G46*H6</f>
        <v>0</v>
      </c>
      <c r="I46" s="20">
        <f t="shared" si="3"/>
        <v>0</v>
      </c>
      <c r="J46" s="17"/>
      <c r="K46" s="20">
        <f t="shared" si="4"/>
        <v>0</v>
      </c>
      <c r="L46" s="43"/>
    </row>
    <row r="47" spans="1:12" ht="15" customHeight="1">
      <c r="A47" s="14">
        <v>2161</v>
      </c>
      <c r="B47" s="3">
        <v>2017</v>
      </c>
      <c r="C47" s="14">
        <v>13</v>
      </c>
      <c r="D47" s="14"/>
      <c r="E47" s="15"/>
      <c r="F47" s="16"/>
      <c r="G47" s="14"/>
      <c r="H47" s="17">
        <f>G47*H6</f>
        <v>0</v>
      </c>
      <c r="I47" s="20">
        <f t="shared" si="3"/>
        <v>0</v>
      </c>
      <c r="J47" s="17"/>
      <c r="K47" s="20">
        <f t="shared" si="4"/>
        <v>0</v>
      </c>
      <c r="L47" s="43"/>
    </row>
    <row r="48" spans="1:12" ht="15" customHeight="1">
      <c r="A48" s="14">
        <v>2162</v>
      </c>
      <c r="B48" s="3">
        <v>2017</v>
      </c>
      <c r="C48" s="14">
        <v>19</v>
      </c>
      <c r="D48" s="14"/>
      <c r="E48" s="15"/>
      <c r="F48" s="16"/>
      <c r="G48" s="14"/>
      <c r="H48" s="17">
        <f>G48*H6</f>
        <v>0</v>
      </c>
      <c r="I48" s="20">
        <f t="shared" si="3"/>
        <v>0</v>
      </c>
      <c r="J48" s="17"/>
      <c r="K48" s="20">
        <f t="shared" si="4"/>
        <v>0</v>
      </c>
      <c r="L48" s="43"/>
    </row>
    <row r="49" spans="1:12" ht="15" customHeight="1">
      <c r="A49" s="14">
        <v>2163</v>
      </c>
      <c r="B49" s="3">
        <v>2017</v>
      </c>
      <c r="C49" s="14">
        <v>28</v>
      </c>
      <c r="D49" s="14"/>
      <c r="E49" s="15"/>
      <c r="F49" s="16"/>
      <c r="G49" s="14"/>
      <c r="H49" s="17">
        <f>G49*H6</f>
        <v>0</v>
      </c>
      <c r="I49" s="20">
        <f t="shared" si="3"/>
        <v>0</v>
      </c>
      <c r="J49" s="17"/>
      <c r="K49" s="20">
        <f t="shared" si="4"/>
        <v>0</v>
      </c>
      <c r="L49" s="43"/>
    </row>
    <row r="50" spans="1:12" ht="15" customHeight="1">
      <c r="A50" s="14" t="s">
        <v>22</v>
      </c>
      <c r="B50" s="3">
        <v>1997</v>
      </c>
      <c r="C50" s="14"/>
      <c r="D50" s="14"/>
      <c r="E50" s="15"/>
      <c r="F50" s="16"/>
      <c r="G50" s="14"/>
      <c r="H50" s="17">
        <f>G50*H6</f>
        <v>0</v>
      </c>
      <c r="I50" s="20">
        <f t="shared" si="3"/>
        <v>0</v>
      </c>
      <c r="J50" s="17"/>
      <c r="K50" s="20">
        <f t="shared" si="4"/>
        <v>0</v>
      </c>
      <c r="L50" s="43"/>
    </row>
    <row r="51" spans="1:12" ht="15" customHeight="1">
      <c r="A51" s="14" t="s">
        <v>23</v>
      </c>
      <c r="B51" s="3">
        <v>2005</v>
      </c>
      <c r="C51" s="14"/>
      <c r="D51" s="14"/>
      <c r="E51" s="15"/>
      <c r="F51" s="16"/>
      <c r="G51" s="14"/>
      <c r="H51" s="17">
        <f>G51*H6</f>
        <v>0</v>
      </c>
      <c r="I51" s="20">
        <f t="shared" si="3"/>
        <v>0</v>
      </c>
      <c r="J51" s="17"/>
      <c r="K51" s="20">
        <f t="shared" si="4"/>
        <v>0</v>
      </c>
      <c r="L51" s="43"/>
    </row>
    <row r="52" spans="1:12" ht="15" customHeight="1">
      <c r="A52" s="14" t="s">
        <v>24</v>
      </c>
      <c r="B52" s="3">
        <v>2003</v>
      </c>
      <c r="C52" s="14"/>
      <c r="D52" s="14"/>
      <c r="E52" s="15"/>
      <c r="F52" s="16"/>
      <c r="G52" s="14"/>
      <c r="H52" s="17">
        <f>G52*H6</f>
        <v>0</v>
      </c>
      <c r="I52" s="20">
        <f t="shared" si="3"/>
        <v>0</v>
      </c>
      <c r="J52" s="17"/>
      <c r="K52" s="20">
        <f t="shared" si="4"/>
        <v>0</v>
      </c>
      <c r="L52" s="43"/>
    </row>
    <row r="53" spans="1:12" ht="15" customHeight="1">
      <c r="A53" s="3"/>
      <c r="B53" s="3"/>
      <c r="C53" s="3"/>
      <c r="D53" s="3" t="s">
        <v>80</v>
      </c>
      <c r="E53" s="3"/>
      <c r="F53" s="19">
        <f t="shared" ref="F53:L53" si="7">SUM(F10:F52)</f>
        <v>0</v>
      </c>
      <c r="G53" s="19">
        <f t="shared" si="7"/>
        <v>0</v>
      </c>
      <c r="H53" s="19">
        <f t="shared" si="7"/>
        <v>952</v>
      </c>
      <c r="I53" s="19">
        <f t="shared" si="7"/>
        <v>952</v>
      </c>
      <c r="J53" s="19">
        <f t="shared" si="7"/>
        <v>982.86</v>
      </c>
      <c r="K53" s="19">
        <f t="shared" si="7"/>
        <v>1934.8600000000001</v>
      </c>
      <c r="L53" s="19">
        <f t="shared" si="7"/>
        <v>0</v>
      </c>
    </row>
    <row r="54" spans="1:12" ht="15" customHeight="1"/>
    <row r="55" spans="1:12" ht="15" customHeight="1"/>
    <row r="57" spans="1:12" ht="27.75" thickBot="1">
      <c r="F57" s="5" t="s">
        <v>82</v>
      </c>
      <c r="G57" s="42"/>
      <c r="H57" s="4"/>
      <c r="I57" s="4"/>
      <c r="J57" s="4"/>
      <c r="K57" s="4"/>
    </row>
    <row r="58" spans="1:12" ht="15.75" thickTop="1">
      <c r="G58" t="s">
        <v>81</v>
      </c>
      <c r="L58" s="23"/>
    </row>
    <row r="59" spans="1:12">
      <c r="G59" t="s">
        <v>0</v>
      </c>
    </row>
  </sheetData>
  <mergeCells count="6">
    <mergeCell ref="F5:H5"/>
    <mergeCell ref="A6:A7"/>
    <mergeCell ref="B6:B7"/>
    <mergeCell ref="C6:C7"/>
    <mergeCell ref="D6:D7"/>
    <mergeCell ref="E6:E7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selection activeCell="E8" sqref="E8:G52"/>
    </sheetView>
  </sheetViews>
  <sheetFormatPr defaultRowHeight="15"/>
  <cols>
    <col min="1" max="1" width="14.42578125" customWidth="1"/>
    <col min="4" max="4" width="8" customWidth="1"/>
    <col min="6" max="6" width="13.28515625" customWidth="1"/>
    <col min="7" max="7" width="11.85546875" customWidth="1"/>
    <col min="8" max="9" width="12.28515625" customWidth="1"/>
    <col min="10" max="10" width="15.140625" customWidth="1"/>
    <col min="11" max="11" width="14" customWidth="1"/>
    <col min="12" max="12" width="12.85546875" customWidth="1"/>
  </cols>
  <sheetData>
    <row r="1" spans="1:12" ht="31.5" thickTop="1" thickBot="1">
      <c r="A1" s="11" t="s">
        <v>0</v>
      </c>
      <c r="K1" s="8" t="s">
        <v>68</v>
      </c>
      <c r="L1" s="8" t="s">
        <v>2</v>
      </c>
    </row>
    <row r="2" spans="1:12" ht="24.75" thickTop="1" thickBot="1">
      <c r="A2" s="6" t="s">
        <v>1</v>
      </c>
      <c r="K2" s="7" t="s">
        <v>15</v>
      </c>
      <c r="L2" s="7">
        <f>July!L2</f>
        <v>2018</v>
      </c>
    </row>
    <row r="3" spans="1:12" ht="24.75" thickTop="1" thickBot="1">
      <c r="A3" s="6"/>
    </row>
    <row r="4" spans="1:12" ht="17.25" thickTop="1" thickBot="1">
      <c r="E4" s="9" t="s">
        <v>69</v>
      </c>
      <c r="F4" s="10">
        <f>F53</f>
        <v>0</v>
      </c>
      <c r="G4" s="10">
        <f t="shared" ref="G4:L4" si="0">G53</f>
        <v>0</v>
      </c>
      <c r="H4" s="10">
        <f t="shared" si="0"/>
        <v>0</v>
      </c>
      <c r="I4" s="10">
        <f t="shared" si="0"/>
        <v>0</v>
      </c>
      <c r="J4" s="10">
        <f t="shared" si="0"/>
        <v>0</v>
      </c>
      <c r="K4" s="10">
        <f t="shared" si="0"/>
        <v>0</v>
      </c>
      <c r="L4" s="10">
        <f t="shared" si="0"/>
        <v>0</v>
      </c>
    </row>
    <row r="5" spans="1:12" ht="16.5" thickTop="1" thickBot="1">
      <c r="A5" s="2"/>
      <c r="B5" s="2"/>
      <c r="C5" s="2"/>
      <c r="D5" s="2"/>
      <c r="E5" s="2"/>
      <c r="F5" s="95" t="s">
        <v>70</v>
      </c>
      <c r="G5" s="95"/>
      <c r="H5" s="95"/>
      <c r="I5" s="29"/>
      <c r="J5" s="1"/>
      <c r="K5" s="1"/>
      <c r="L5" s="2"/>
    </row>
    <row r="6" spans="1:12" ht="18.75" customHeight="1" thickTop="1" thickBot="1">
      <c r="A6" s="99" t="s">
        <v>9</v>
      </c>
      <c r="B6" s="99" t="s">
        <v>2</v>
      </c>
      <c r="C6" s="99" t="s">
        <v>71</v>
      </c>
      <c r="D6" s="99" t="s">
        <v>42</v>
      </c>
      <c r="E6" s="99" t="s">
        <v>72</v>
      </c>
      <c r="F6" s="21"/>
      <c r="G6" s="13" t="s">
        <v>73</v>
      </c>
      <c r="H6" s="22">
        <v>28</v>
      </c>
      <c r="I6" s="30"/>
      <c r="J6" s="12"/>
      <c r="K6" s="12" t="s">
        <v>74</v>
      </c>
      <c r="L6" s="50"/>
    </row>
    <row r="7" spans="1:12" ht="15.75" thickTop="1">
      <c r="A7" s="98"/>
      <c r="B7" s="98"/>
      <c r="C7" s="98"/>
      <c r="D7" s="98"/>
      <c r="E7" s="98"/>
      <c r="F7" s="61" t="s">
        <v>3</v>
      </c>
      <c r="G7" s="73" t="s">
        <v>4</v>
      </c>
      <c r="H7" s="73" t="s">
        <v>5</v>
      </c>
      <c r="I7" s="73" t="s">
        <v>7</v>
      </c>
      <c r="J7" s="74" t="s">
        <v>6</v>
      </c>
      <c r="K7" s="73" t="s">
        <v>7</v>
      </c>
      <c r="L7" s="61" t="s">
        <v>8</v>
      </c>
    </row>
    <row r="8" spans="1:12">
      <c r="A8" s="68">
        <v>181</v>
      </c>
      <c r="B8" s="69">
        <v>2018</v>
      </c>
      <c r="C8" s="68"/>
      <c r="D8" s="68"/>
      <c r="E8" s="68"/>
      <c r="F8" s="75"/>
      <c r="G8" s="72"/>
      <c r="H8" s="20">
        <f>G8*H6</f>
        <v>0</v>
      </c>
      <c r="I8" s="20">
        <f t="shared" ref="I8:I9" si="1">SUM(F8,H8)</f>
        <v>0</v>
      </c>
      <c r="J8" s="20"/>
      <c r="K8" s="20">
        <f t="shared" ref="K8:K9" si="2">SUM(I8,J8)</f>
        <v>0</v>
      </c>
      <c r="L8" s="68"/>
    </row>
    <row r="9" spans="1:12">
      <c r="A9" s="68">
        <v>182</v>
      </c>
      <c r="B9" s="69">
        <v>2018</v>
      </c>
      <c r="C9" s="68"/>
      <c r="D9" s="68"/>
      <c r="E9" s="68"/>
      <c r="F9" s="75"/>
      <c r="G9" s="68"/>
      <c r="H9" s="20">
        <f>G9*H6</f>
        <v>0</v>
      </c>
      <c r="I9" s="20">
        <f t="shared" si="1"/>
        <v>0</v>
      </c>
      <c r="J9" s="20"/>
      <c r="K9" s="20">
        <f t="shared" si="2"/>
        <v>0</v>
      </c>
      <c r="L9" s="68"/>
    </row>
    <row r="10" spans="1:12" ht="15" customHeight="1">
      <c r="A10" s="63">
        <v>2171</v>
      </c>
      <c r="B10" s="64">
        <v>2017</v>
      </c>
      <c r="C10" s="63"/>
      <c r="D10" s="63"/>
      <c r="E10" s="65"/>
      <c r="F10" s="66"/>
      <c r="G10" s="63"/>
      <c r="H10" s="20">
        <f>G10*H6</f>
        <v>0</v>
      </c>
      <c r="I10" s="20">
        <f t="shared" ref="I10:I52" si="3">SUM(F10,H10)</f>
        <v>0</v>
      </c>
      <c r="J10" s="20"/>
      <c r="K10" s="20">
        <f t="shared" ref="K10:K52" si="4">SUM(I10,J10)</f>
        <v>0</v>
      </c>
      <c r="L10" s="67"/>
    </row>
    <row r="11" spans="1:12" ht="15" customHeight="1">
      <c r="A11" s="14">
        <v>2172</v>
      </c>
      <c r="B11" s="3">
        <v>2017</v>
      </c>
      <c r="C11" s="14"/>
      <c r="D11" s="14"/>
      <c r="E11" s="15"/>
      <c r="F11" s="16"/>
      <c r="G11" s="14"/>
      <c r="H11" s="17">
        <f>G11*H6</f>
        <v>0</v>
      </c>
      <c r="I11" s="20">
        <f t="shared" si="3"/>
        <v>0</v>
      </c>
      <c r="J11" s="17"/>
      <c r="K11" s="20">
        <f t="shared" si="4"/>
        <v>0</v>
      </c>
      <c r="L11" s="43"/>
    </row>
    <row r="12" spans="1:12" ht="15" customHeight="1">
      <c r="A12" s="14">
        <v>2173</v>
      </c>
      <c r="B12" s="3">
        <v>2017</v>
      </c>
      <c r="C12" s="14"/>
      <c r="D12" s="14"/>
      <c r="E12" s="15"/>
      <c r="F12" s="16"/>
      <c r="G12" s="14"/>
      <c r="H12" s="17">
        <f>G12*H6</f>
        <v>0</v>
      </c>
      <c r="I12" s="20">
        <f t="shared" si="3"/>
        <v>0</v>
      </c>
      <c r="J12" s="17"/>
      <c r="K12" s="20">
        <f t="shared" si="4"/>
        <v>0</v>
      </c>
      <c r="L12" s="43"/>
    </row>
    <row r="13" spans="1:12" ht="15" customHeight="1">
      <c r="A13" s="14">
        <v>2008</v>
      </c>
      <c r="B13" s="3">
        <v>2000</v>
      </c>
      <c r="C13" s="14">
        <v>27</v>
      </c>
      <c r="D13" s="14"/>
      <c r="E13" s="15"/>
      <c r="F13" s="16"/>
      <c r="G13" s="14"/>
      <c r="H13" s="17">
        <f>G13*H6</f>
        <v>0</v>
      </c>
      <c r="I13" s="20">
        <f t="shared" si="3"/>
        <v>0</v>
      </c>
      <c r="J13" s="17"/>
      <c r="K13" s="20">
        <f t="shared" si="4"/>
        <v>0</v>
      </c>
      <c r="L13" s="43"/>
    </row>
    <row r="14" spans="1:12" ht="15" customHeight="1">
      <c r="A14" s="14">
        <v>2016</v>
      </c>
      <c r="B14" s="3">
        <v>2001</v>
      </c>
      <c r="C14" s="14"/>
      <c r="D14" s="14" t="s">
        <v>75</v>
      </c>
      <c r="E14" s="15"/>
      <c r="F14" s="16"/>
      <c r="G14" s="14"/>
      <c r="H14" s="17">
        <f>G14*H6</f>
        <v>0</v>
      </c>
      <c r="I14" s="20">
        <f t="shared" si="3"/>
        <v>0</v>
      </c>
      <c r="J14" s="17"/>
      <c r="K14" s="20">
        <f t="shared" si="4"/>
        <v>0</v>
      </c>
      <c r="L14" s="43"/>
    </row>
    <row r="15" spans="1:12" ht="15" customHeight="1">
      <c r="A15" s="14">
        <v>2017</v>
      </c>
      <c r="B15" s="3">
        <v>2001</v>
      </c>
      <c r="C15" s="14"/>
      <c r="D15" s="14" t="s">
        <v>75</v>
      </c>
      <c r="E15" s="15"/>
      <c r="F15" s="16"/>
      <c r="G15" s="14"/>
      <c r="H15" s="17">
        <f>G15*H6</f>
        <v>0</v>
      </c>
      <c r="I15" s="20">
        <f t="shared" si="3"/>
        <v>0</v>
      </c>
      <c r="J15" s="17"/>
      <c r="K15" s="20">
        <f t="shared" si="4"/>
        <v>0</v>
      </c>
      <c r="L15" s="43"/>
    </row>
    <row r="16" spans="1:12" ht="15" customHeight="1">
      <c r="A16" s="14">
        <v>2019</v>
      </c>
      <c r="B16" s="3">
        <v>2001</v>
      </c>
      <c r="C16" s="14"/>
      <c r="D16" s="14" t="s">
        <v>75</v>
      </c>
      <c r="E16" s="15"/>
      <c r="F16" s="16"/>
      <c r="G16" s="14"/>
      <c r="H16" s="17">
        <f>G16*H6</f>
        <v>0</v>
      </c>
      <c r="I16" s="20">
        <f t="shared" si="3"/>
        <v>0</v>
      </c>
      <c r="J16" s="17"/>
      <c r="K16" s="20">
        <f t="shared" si="4"/>
        <v>0</v>
      </c>
      <c r="L16" s="43"/>
    </row>
    <row r="17" spans="1:12" ht="15" customHeight="1">
      <c r="A17" s="14">
        <v>2023</v>
      </c>
      <c r="B17" s="3">
        <v>2002</v>
      </c>
      <c r="C17" s="14"/>
      <c r="D17" s="14" t="s">
        <v>75</v>
      </c>
      <c r="E17" s="15"/>
      <c r="F17" s="16"/>
      <c r="G17" s="14"/>
      <c r="H17" s="17">
        <f>G17*H6</f>
        <v>0</v>
      </c>
      <c r="I17" s="20">
        <f t="shared" si="3"/>
        <v>0</v>
      </c>
      <c r="J17" s="17"/>
      <c r="K17" s="20">
        <f t="shared" si="4"/>
        <v>0</v>
      </c>
      <c r="L17" s="43"/>
    </row>
    <row r="18" spans="1:12" ht="15" customHeight="1">
      <c r="A18" s="14">
        <v>2024</v>
      </c>
      <c r="B18" s="3">
        <v>2002</v>
      </c>
      <c r="C18" s="14"/>
      <c r="D18" s="14" t="s">
        <v>75</v>
      </c>
      <c r="E18" s="15"/>
      <c r="F18" s="16"/>
      <c r="G18" s="14"/>
      <c r="H18" s="17">
        <f>G18*H6</f>
        <v>0</v>
      </c>
      <c r="I18" s="20">
        <f t="shared" si="3"/>
        <v>0</v>
      </c>
      <c r="J18" s="17"/>
      <c r="K18" s="20">
        <f t="shared" si="4"/>
        <v>0</v>
      </c>
      <c r="L18" s="43"/>
    </row>
    <row r="19" spans="1:12" ht="15" customHeight="1">
      <c r="A19" s="14">
        <v>2041</v>
      </c>
      <c r="B19" s="3">
        <v>2004</v>
      </c>
      <c r="C19" s="14"/>
      <c r="D19" s="14" t="s">
        <v>76</v>
      </c>
      <c r="E19" s="15"/>
      <c r="F19" s="16"/>
      <c r="G19" s="14"/>
      <c r="H19" s="17">
        <f>G19*H6</f>
        <v>0</v>
      </c>
      <c r="I19" s="20">
        <f t="shared" ref="I19" si="5">SUM(F19,H19)</f>
        <v>0</v>
      </c>
      <c r="J19" s="17"/>
      <c r="K19" s="20">
        <f t="shared" ref="K19" si="6">SUM(I19,J19)</f>
        <v>0</v>
      </c>
      <c r="L19" s="43"/>
    </row>
    <row r="20" spans="1:12" ht="15" customHeight="1">
      <c r="A20" s="14">
        <v>2042</v>
      </c>
      <c r="B20" s="3">
        <v>2004</v>
      </c>
      <c r="C20" s="14">
        <v>26</v>
      </c>
      <c r="D20" s="14"/>
      <c r="E20" s="18"/>
      <c r="F20" s="16"/>
      <c r="G20" s="14"/>
      <c r="H20" s="17">
        <f>G20*H6</f>
        <v>0</v>
      </c>
      <c r="I20" s="20">
        <f t="shared" si="3"/>
        <v>0</v>
      </c>
      <c r="J20" s="17"/>
      <c r="K20" s="20">
        <f t="shared" si="4"/>
        <v>0</v>
      </c>
      <c r="L20" s="43"/>
    </row>
    <row r="21" spans="1:12" ht="15" customHeight="1">
      <c r="A21" s="14">
        <v>2043</v>
      </c>
      <c r="B21" s="3">
        <v>2004</v>
      </c>
      <c r="C21" s="14" t="s">
        <v>77</v>
      </c>
      <c r="D21" s="14"/>
      <c r="E21" s="15"/>
      <c r="F21" s="16"/>
      <c r="G21" s="14"/>
      <c r="H21" s="17">
        <f>G21*H6</f>
        <v>0</v>
      </c>
      <c r="I21" s="20">
        <f t="shared" si="3"/>
        <v>0</v>
      </c>
      <c r="J21" s="17"/>
      <c r="K21" s="20">
        <f t="shared" si="4"/>
        <v>0</v>
      </c>
      <c r="L21" s="43"/>
    </row>
    <row r="22" spans="1:12" ht="15" customHeight="1">
      <c r="A22" s="14">
        <v>2061</v>
      </c>
      <c r="B22" s="3">
        <v>2007</v>
      </c>
      <c r="C22" s="14">
        <v>5</v>
      </c>
      <c r="D22" s="14"/>
      <c r="E22" s="15"/>
      <c r="F22" s="16"/>
      <c r="G22" s="14"/>
      <c r="H22" s="17">
        <f>G22*H6</f>
        <v>0</v>
      </c>
      <c r="I22" s="20">
        <f t="shared" si="3"/>
        <v>0</v>
      </c>
      <c r="J22" s="17"/>
      <c r="K22" s="20">
        <f t="shared" si="4"/>
        <v>0</v>
      </c>
      <c r="L22" s="43"/>
    </row>
    <row r="23" spans="1:12" ht="15" customHeight="1">
      <c r="A23" s="14">
        <v>2062</v>
      </c>
      <c r="B23" s="3">
        <v>2007</v>
      </c>
      <c r="C23" s="14">
        <v>18</v>
      </c>
      <c r="D23" s="14"/>
      <c r="E23" s="15"/>
      <c r="F23" s="16"/>
      <c r="G23" s="14"/>
      <c r="H23" s="17">
        <f>G23*H6</f>
        <v>0</v>
      </c>
      <c r="I23" s="20">
        <f t="shared" si="3"/>
        <v>0</v>
      </c>
      <c r="J23" s="17"/>
      <c r="K23" s="20">
        <f t="shared" si="4"/>
        <v>0</v>
      </c>
      <c r="L23" s="43"/>
    </row>
    <row r="24" spans="1:12" ht="15" customHeight="1">
      <c r="A24" s="14">
        <v>2063</v>
      </c>
      <c r="B24" s="3">
        <v>2007</v>
      </c>
      <c r="C24" s="14">
        <v>9</v>
      </c>
      <c r="D24" s="14"/>
      <c r="E24" s="15"/>
      <c r="F24" s="16"/>
      <c r="G24" s="14"/>
      <c r="H24" s="17">
        <f>G24*H6</f>
        <v>0</v>
      </c>
      <c r="I24" s="20">
        <f t="shared" si="3"/>
        <v>0</v>
      </c>
      <c r="J24" s="17"/>
      <c r="K24" s="20">
        <f t="shared" si="4"/>
        <v>0</v>
      </c>
      <c r="L24" s="43"/>
    </row>
    <row r="25" spans="1:12" ht="15" customHeight="1">
      <c r="A25" s="14">
        <v>2090</v>
      </c>
      <c r="B25" s="3">
        <v>2009</v>
      </c>
      <c r="C25" s="14"/>
      <c r="D25" s="14" t="s">
        <v>78</v>
      </c>
      <c r="E25" s="18"/>
      <c r="F25" s="16"/>
      <c r="G25" s="14"/>
      <c r="H25" s="17">
        <f>G25*H6</f>
        <v>0</v>
      </c>
      <c r="I25" s="20">
        <f t="shared" si="3"/>
        <v>0</v>
      </c>
      <c r="J25" s="17"/>
      <c r="K25" s="20">
        <f t="shared" si="4"/>
        <v>0</v>
      </c>
      <c r="L25" s="43"/>
    </row>
    <row r="26" spans="1:12" ht="15" customHeight="1">
      <c r="A26" s="14">
        <v>2091</v>
      </c>
      <c r="B26" s="3">
        <v>2009</v>
      </c>
      <c r="C26" s="14">
        <v>21</v>
      </c>
      <c r="D26" s="14"/>
      <c r="E26" s="18"/>
      <c r="F26" s="16"/>
      <c r="G26" s="14"/>
      <c r="H26" s="17">
        <f>G26*H6</f>
        <v>0</v>
      </c>
      <c r="I26" s="20">
        <f t="shared" si="3"/>
        <v>0</v>
      </c>
      <c r="J26" s="17"/>
      <c r="K26" s="20">
        <f t="shared" si="4"/>
        <v>0</v>
      </c>
      <c r="L26" s="43"/>
    </row>
    <row r="27" spans="1:12" ht="15" customHeight="1">
      <c r="A27" s="14">
        <v>2092</v>
      </c>
      <c r="B27" s="3">
        <v>2009</v>
      </c>
      <c r="C27" s="14">
        <v>14</v>
      </c>
      <c r="D27" s="14"/>
      <c r="E27" s="15"/>
      <c r="F27" s="16"/>
      <c r="G27" s="14"/>
      <c r="H27" s="17">
        <f>G27*H6</f>
        <v>0</v>
      </c>
      <c r="I27" s="20">
        <f t="shared" si="3"/>
        <v>0</v>
      </c>
      <c r="J27" s="17"/>
      <c r="K27" s="20">
        <f t="shared" si="4"/>
        <v>0</v>
      </c>
      <c r="L27" s="43"/>
    </row>
    <row r="28" spans="1:12" ht="15" customHeight="1">
      <c r="A28" s="14">
        <v>2101</v>
      </c>
      <c r="B28" s="3">
        <v>2010</v>
      </c>
      <c r="C28" s="14">
        <v>25</v>
      </c>
      <c r="D28" s="14" t="s">
        <v>79</v>
      </c>
      <c r="E28" s="15"/>
      <c r="F28" s="16"/>
      <c r="G28" s="14"/>
      <c r="H28" s="17">
        <f>G28*H6</f>
        <v>0</v>
      </c>
      <c r="I28" s="20">
        <f t="shared" si="3"/>
        <v>0</v>
      </c>
      <c r="J28" s="17"/>
      <c r="K28" s="20">
        <f t="shared" si="4"/>
        <v>0</v>
      </c>
      <c r="L28" s="43"/>
    </row>
    <row r="29" spans="1:12" ht="15" customHeight="1">
      <c r="A29" s="14">
        <v>2102</v>
      </c>
      <c r="B29" s="3">
        <v>2010</v>
      </c>
      <c r="C29" s="14">
        <v>20</v>
      </c>
      <c r="D29" s="14"/>
      <c r="E29" s="15"/>
      <c r="F29" s="16"/>
      <c r="G29" s="14"/>
      <c r="H29" s="17">
        <f>G29*H6</f>
        <v>0</v>
      </c>
      <c r="I29" s="20">
        <f t="shared" si="3"/>
        <v>0</v>
      </c>
      <c r="J29" s="17"/>
      <c r="K29" s="20">
        <f t="shared" si="4"/>
        <v>0</v>
      </c>
      <c r="L29" s="43"/>
    </row>
    <row r="30" spans="1:12" ht="15" customHeight="1">
      <c r="A30" s="14">
        <v>2103</v>
      </c>
      <c r="B30" s="3">
        <v>2010</v>
      </c>
      <c r="C30" s="14">
        <v>2</v>
      </c>
      <c r="D30" s="14"/>
      <c r="E30" s="18"/>
      <c r="F30" s="16"/>
      <c r="G30" s="14"/>
      <c r="H30" s="17">
        <f>G30*H6</f>
        <v>0</v>
      </c>
      <c r="I30" s="20">
        <f t="shared" si="3"/>
        <v>0</v>
      </c>
      <c r="J30" s="17"/>
      <c r="K30" s="20">
        <f t="shared" si="4"/>
        <v>0</v>
      </c>
      <c r="L30" s="43"/>
    </row>
    <row r="31" spans="1:12" ht="15" customHeight="1">
      <c r="A31" s="14">
        <v>2111</v>
      </c>
      <c r="B31" s="3">
        <v>2011</v>
      </c>
      <c r="C31" s="14">
        <v>7</v>
      </c>
      <c r="D31" s="14"/>
      <c r="E31" s="18"/>
      <c r="F31" s="16"/>
      <c r="G31" s="14"/>
      <c r="H31" s="17">
        <f>G31*H6</f>
        <v>0</v>
      </c>
      <c r="I31" s="20">
        <f t="shared" si="3"/>
        <v>0</v>
      </c>
      <c r="J31" s="17"/>
      <c r="K31" s="20">
        <f t="shared" si="4"/>
        <v>0</v>
      </c>
      <c r="L31" s="43"/>
    </row>
    <row r="32" spans="1:12" ht="15" customHeight="1">
      <c r="A32" s="14">
        <v>2112</v>
      </c>
      <c r="B32" s="3">
        <v>2011</v>
      </c>
      <c r="C32" s="14">
        <v>8</v>
      </c>
      <c r="D32" s="14"/>
      <c r="E32" s="18"/>
      <c r="F32" s="16"/>
      <c r="G32" s="14"/>
      <c r="H32" s="17">
        <f>G32*H6</f>
        <v>0</v>
      </c>
      <c r="I32" s="20">
        <f t="shared" si="3"/>
        <v>0</v>
      </c>
      <c r="J32" s="17"/>
      <c r="K32" s="20">
        <f t="shared" si="4"/>
        <v>0</v>
      </c>
      <c r="L32" s="43"/>
    </row>
    <row r="33" spans="1:12" ht="15" customHeight="1">
      <c r="A33" s="14">
        <v>2113</v>
      </c>
      <c r="B33" s="3">
        <v>2011</v>
      </c>
      <c r="C33" s="14">
        <v>11</v>
      </c>
      <c r="D33" s="14"/>
      <c r="E33" s="18"/>
      <c r="F33" s="16"/>
      <c r="G33" s="14"/>
      <c r="H33" s="17">
        <f>G33*H6</f>
        <v>0</v>
      </c>
      <c r="I33" s="20">
        <f t="shared" si="3"/>
        <v>0</v>
      </c>
      <c r="J33" s="17"/>
      <c r="K33" s="20">
        <f t="shared" si="4"/>
        <v>0</v>
      </c>
      <c r="L33" s="43"/>
    </row>
    <row r="34" spans="1:12" ht="15" customHeight="1">
      <c r="A34" s="14">
        <v>1301</v>
      </c>
      <c r="B34" s="3">
        <v>2013</v>
      </c>
      <c r="C34" s="14">
        <v>1</v>
      </c>
      <c r="D34" s="14"/>
      <c r="E34" s="18"/>
      <c r="F34" s="16"/>
      <c r="G34" s="14"/>
      <c r="H34" s="17">
        <f>G34*H6</f>
        <v>0</v>
      </c>
      <c r="I34" s="20">
        <f t="shared" si="3"/>
        <v>0</v>
      </c>
      <c r="J34" s="17"/>
      <c r="K34" s="20">
        <f t="shared" si="4"/>
        <v>0</v>
      </c>
      <c r="L34" s="43"/>
    </row>
    <row r="35" spans="1:12" ht="15" customHeight="1">
      <c r="A35" s="14">
        <v>1302</v>
      </c>
      <c r="B35" s="3">
        <v>2013</v>
      </c>
      <c r="C35" s="14">
        <v>6</v>
      </c>
      <c r="D35" s="14"/>
      <c r="E35" s="18"/>
      <c r="F35" s="16"/>
      <c r="G35" s="14"/>
      <c r="H35" s="17">
        <f>G35*H6</f>
        <v>0</v>
      </c>
      <c r="I35" s="20">
        <f t="shared" si="3"/>
        <v>0</v>
      </c>
      <c r="J35" s="17"/>
      <c r="K35" s="20">
        <f t="shared" si="4"/>
        <v>0</v>
      </c>
      <c r="L35" s="43"/>
    </row>
    <row r="36" spans="1:12" ht="15" customHeight="1">
      <c r="A36" s="14">
        <v>1401</v>
      </c>
      <c r="B36" s="3">
        <v>2014</v>
      </c>
      <c r="C36" s="14">
        <v>12</v>
      </c>
      <c r="D36" s="14"/>
      <c r="E36" s="15"/>
      <c r="F36" s="16"/>
      <c r="G36" s="14"/>
      <c r="H36" s="17">
        <f>G36*H6</f>
        <v>0</v>
      </c>
      <c r="I36" s="20">
        <f t="shared" si="3"/>
        <v>0</v>
      </c>
      <c r="J36" s="17"/>
      <c r="K36" s="20">
        <f t="shared" si="4"/>
        <v>0</v>
      </c>
      <c r="L36" s="43"/>
    </row>
    <row r="37" spans="1:12" ht="15" customHeight="1">
      <c r="A37" s="14">
        <v>1402</v>
      </c>
      <c r="B37" s="3">
        <v>2014</v>
      </c>
      <c r="C37" s="14">
        <v>15</v>
      </c>
      <c r="D37" s="14"/>
      <c r="E37" s="15"/>
      <c r="F37" s="16"/>
      <c r="G37" s="14"/>
      <c r="H37" s="17">
        <f>G37*H6</f>
        <v>0</v>
      </c>
      <c r="I37" s="20">
        <f t="shared" si="3"/>
        <v>0</v>
      </c>
      <c r="J37" s="17"/>
      <c r="K37" s="20">
        <f t="shared" si="4"/>
        <v>0</v>
      </c>
      <c r="L37" s="43"/>
    </row>
    <row r="38" spans="1:12" ht="15" customHeight="1">
      <c r="A38" s="14">
        <v>1403</v>
      </c>
      <c r="B38" s="3">
        <v>2014</v>
      </c>
      <c r="C38" s="14">
        <v>10</v>
      </c>
      <c r="D38" s="14"/>
      <c r="E38" s="15"/>
      <c r="F38" s="16"/>
      <c r="G38" s="14"/>
      <c r="H38" s="17">
        <f>G38*H6</f>
        <v>0</v>
      </c>
      <c r="I38" s="20">
        <f t="shared" si="3"/>
        <v>0</v>
      </c>
      <c r="J38" s="17"/>
      <c r="K38" s="20">
        <f t="shared" si="4"/>
        <v>0</v>
      </c>
      <c r="L38" s="43"/>
    </row>
    <row r="39" spans="1:12" ht="15" customHeight="1">
      <c r="A39" s="14">
        <v>1404</v>
      </c>
      <c r="B39" s="3">
        <v>2014</v>
      </c>
      <c r="C39" s="14">
        <v>3</v>
      </c>
      <c r="D39" s="14"/>
      <c r="E39" s="15"/>
      <c r="F39" s="16"/>
      <c r="G39" s="14"/>
      <c r="H39" s="17">
        <f>G39*H6</f>
        <v>0</v>
      </c>
      <c r="I39" s="20">
        <f t="shared" si="3"/>
        <v>0</v>
      </c>
      <c r="J39" s="17"/>
      <c r="K39" s="20">
        <f t="shared" si="4"/>
        <v>0</v>
      </c>
      <c r="L39" s="43"/>
    </row>
    <row r="40" spans="1:12" ht="15" customHeight="1">
      <c r="A40" s="14">
        <v>1405</v>
      </c>
      <c r="B40" s="3">
        <v>2014</v>
      </c>
      <c r="C40" s="14">
        <v>16</v>
      </c>
      <c r="D40" s="14"/>
      <c r="E40" s="15"/>
      <c r="F40" s="16"/>
      <c r="G40" s="14"/>
      <c r="H40" s="17">
        <f>G40*H6</f>
        <v>0</v>
      </c>
      <c r="I40" s="20">
        <f t="shared" ref="I40" si="7">SUM(F40,H40)</f>
        <v>0</v>
      </c>
      <c r="J40" s="17"/>
      <c r="K40" s="20">
        <f t="shared" ref="K40" si="8">SUM(I40,J40)</f>
        <v>0</v>
      </c>
      <c r="L40" s="43"/>
    </row>
    <row r="41" spans="1:12" ht="15" customHeight="1">
      <c r="A41" s="14">
        <v>2141</v>
      </c>
      <c r="B41" s="3">
        <v>2015</v>
      </c>
      <c r="C41" s="14">
        <v>20</v>
      </c>
      <c r="D41" s="14"/>
      <c r="E41" s="15"/>
      <c r="F41" s="16"/>
      <c r="G41" s="14"/>
      <c r="H41" s="17">
        <f>G41*H6</f>
        <v>0</v>
      </c>
      <c r="I41" s="20">
        <f t="shared" si="3"/>
        <v>0</v>
      </c>
      <c r="J41" s="17"/>
      <c r="K41" s="20">
        <f t="shared" si="4"/>
        <v>0</v>
      </c>
      <c r="L41" s="43"/>
    </row>
    <row r="42" spans="1:12" ht="15" customHeight="1">
      <c r="A42" s="14">
        <v>2142</v>
      </c>
      <c r="B42" s="3">
        <v>2015</v>
      </c>
      <c r="C42" s="14">
        <v>4</v>
      </c>
      <c r="D42" s="14"/>
      <c r="E42" s="15"/>
      <c r="F42" s="16"/>
      <c r="G42" s="14"/>
      <c r="H42" s="17">
        <f>G42*H6</f>
        <v>0</v>
      </c>
      <c r="I42" s="20">
        <f t="shared" si="3"/>
        <v>0</v>
      </c>
      <c r="J42" s="17"/>
      <c r="K42" s="20">
        <f t="shared" si="4"/>
        <v>0</v>
      </c>
      <c r="L42" s="43"/>
    </row>
    <row r="43" spans="1:12" ht="15" customHeight="1">
      <c r="A43" s="14">
        <v>2143</v>
      </c>
      <c r="B43" s="3">
        <v>2015</v>
      </c>
      <c r="C43" s="14">
        <v>17</v>
      </c>
      <c r="D43" s="14"/>
      <c r="E43" s="15"/>
      <c r="F43" s="16"/>
      <c r="G43" s="14"/>
      <c r="H43" s="17">
        <f>G43*H6</f>
        <v>0</v>
      </c>
      <c r="I43" s="20">
        <f t="shared" si="3"/>
        <v>0</v>
      </c>
      <c r="J43" s="17"/>
      <c r="K43" s="20">
        <f t="shared" si="4"/>
        <v>0</v>
      </c>
      <c r="L43" s="43"/>
    </row>
    <row r="44" spans="1:12" ht="15" customHeight="1">
      <c r="A44" s="14">
        <v>2151</v>
      </c>
      <c r="B44" s="3">
        <v>2016</v>
      </c>
      <c r="C44" s="14">
        <v>22</v>
      </c>
      <c r="D44" s="14"/>
      <c r="E44" s="15"/>
      <c r="F44" s="16"/>
      <c r="G44" s="14"/>
      <c r="H44" s="17">
        <f>G44*H6</f>
        <v>0</v>
      </c>
      <c r="I44" s="20">
        <f t="shared" si="3"/>
        <v>0</v>
      </c>
      <c r="J44" s="17"/>
      <c r="K44" s="20">
        <f t="shared" si="4"/>
        <v>0</v>
      </c>
      <c r="L44" s="43"/>
    </row>
    <row r="45" spans="1:12" ht="15" customHeight="1">
      <c r="A45" s="14">
        <v>2152</v>
      </c>
      <c r="B45" s="3">
        <v>2016</v>
      </c>
      <c r="C45" s="14">
        <v>23</v>
      </c>
      <c r="D45" s="14"/>
      <c r="E45" s="15"/>
      <c r="F45" s="16"/>
      <c r="G45" s="14"/>
      <c r="H45" s="17">
        <f>G45*H6</f>
        <v>0</v>
      </c>
      <c r="I45" s="20">
        <f t="shared" si="3"/>
        <v>0</v>
      </c>
      <c r="J45" s="17"/>
      <c r="K45" s="20">
        <f t="shared" si="4"/>
        <v>0</v>
      </c>
      <c r="L45" s="43"/>
    </row>
    <row r="46" spans="1:12" ht="15" customHeight="1">
      <c r="A46" s="14">
        <v>2153</v>
      </c>
      <c r="B46" s="3">
        <v>2016</v>
      </c>
      <c r="C46" s="14">
        <v>24</v>
      </c>
      <c r="D46" s="14" t="s">
        <v>79</v>
      </c>
      <c r="E46" s="15"/>
      <c r="F46" s="16"/>
      <c r="G46" s="14"/>
      <c r="H46" s="17">
        <f>G46*H6</f>
        <v>0</v>
      </c>
      <c r="I46" s="20">
        <f t="shared" si="3"/>
        <v>0</v>
      </c>
      <c r="J46" s="17"/>
      <c r="K46" s="20">
        <f t="shared" si="4"/>
        <v>0</v>
      </c>
      <c r="L46" s="43"/>
    </row>
    <row r="47" spans="1:12" ht="15" customHeight="1">
      <c r="A47" s="14">
        <v>2161</v>
      </c>
      <c r="B47" s="3">
        <v>2017</v>
      </c>
      <c r="C47" s="14">
        <v>13</v>
      </c>
      <c r="D47" s="14"/>
      <c r="E47" s="15"/>
      <c r="F47" s="16"/>
      <c r="G47" s="14"/>
      <c r="H47" s="17">
        <f>G47*H6</f>
        <v>0</v>
      </c>
      <c r="I47" s="20">
        <f t="shared" si="3"/>
        <v>0</v>
      </c>
      <c r="J47" s="17"/>
      <c r="K47" s="20">
        <f t="shared" si="4"/>
        <v>0</v>
      </c>
      <c r="L47" s="43"/>
    </row>
    <row r="48" spans="1:12" ht="15" customHeight="1">
      <c r="A48" s="14">
        <v>2162</v>
      </c>
      <c r="B48" s="3">
        <v>2017</v>
      </c>
      <c r="C48" s="14">
        <v>19</v>
      </c>
      <c r="D48" s="14"/>
      <c r="E48" s="15"/>
      <c r="F48" s="16"/>
      <c r="G48" s="14"/>
      <c r="H48" s="17">
        <f>G48*H6</f>
        <v>0</v>
      </c>
      <c r="I48" s="20">
        <f t="shared" si="3"/>
        <v>0</v>
      </c>
      <c r="J48" s="17"/>
      <c r="K48" s="20">
        <f t="shared" si="4"/>
        <v>0</v>
      </c>
      <c r="L48" s="43"/>
    </row>
    <row r="49" spans="1:12" ht="15" customHeight="1">
      <c r="A49" s="14">
        <v>2163</v>
      </c>
      <c r="B49" s="3">
        <v>2017</v>
      </c>
      <c r="C49" s="14">
        <v>28</v>
      </c>
      <c r="D49" s="14"/>
      <c r="E49" s="15"/>
      <c r="F49" s="16"/>
      <c r="G49" s="14"/>
      <c r="H49" s="17">
        <f>G49*H6</f>
        <v>0</v>
      </c>
      <c r="I49" s="20">
        <f t="shared" si="3"/>
        <v>0</v>
      </c>
      <c r="J49" s="17"/>
      <c r="K49" s="20">
        <f t="shared" si="4"/>
        <v>0</v>
      </c>
      <c r="L49" s="43"/>
    </row>
    <row r="50" spans="1:12" ht="15" customHeight="1">
      <c r="A50" s="14" t="s">
        <v>22</v>
      </c>
      <c r="B50" s="3">
        <v>1997</v>
      </c>
      <c r="C50" s="14"/>
      <c r="D50" s="14"/>
      <c r="E50" s="15"/>
      <c r="F50" s="16"/>
      <c r="G50" s="14"/>
      <c r="H50" s="17">
        <f>G50*H6</f>
        <v>0</v>
      </c>
      <c r="I50" s="20">
        <f t="shared" si="3"/>
        <v>0</v>
      </c>
      <c r="J50" s="17"/>
      <c r="K50" s="20">
        <f t="shared" si="4"/>
        <v>0</v>
      </c>
      <c r="L50" s="43"/>
    </row>
    <row r="51" spans="1:12" ht="15" customHeight="1">
      <c r="A51" s="14" t="s">
        <v>23</v>
      </c>
      <c r="B51" s="3">
        <v>2005</v>
      </c>
      <c r="C51" s="14"/>
      <c r="D51" s="14"/>
      <c r="E51" s="15"/>
      <c r="F51" s="16"/>
      <c r="G51" s="14"/>
      <c r="H51" s="17">
        <f>G51*H6</f>
        <v>0</v>
      </c>
      <c r="I51" s="20">
        <f t="shared" si="3"/>
        <v>0</v>
      </c>
      <c r="J51" s="17"/>
      <c r="K51" s="20">
        <f t="shared" si="4"/>
        <v>0</v>
      </c>
      <c r="L51" s="43"/>
    </row>
    <row r="52" spans="1:12" ht="15" customHeight="1">
      <c r="A52" s="14" t="s">
        <v>24</v>
      </c>
      <c r="B52" s="3">
        <v>2003</v>
      </c>
      <c r="C52" s="14"/>
      <c r="D52" s="14"/>
      <c r="E52" s="15"/>
      <c r="F52" s="16"/>
      <c r="G52" s="14"/>
      <c r="H52" s="17">
        <f>G52*H6</f>
        <v>0</v>
      </c>
      <c r="I52" s="20">
        <f t="shared" si="3"/>
        <v>0</v>
      </c>
      <c r="J52" s="17"/>
      <c r="K52" s="20">
        <f t="shared" si="4"/>
        <v>0</v>
      </c>
      <c r="L52" s="43"/>
    </row>
    <row r="53" spans="1:12" ht="15" customHeight="1">
      <c r="A53" s="3"/>
      <c r="B53" s="3"/>
      <c r="C53" s="3"/>
      <c r="D53" s="3" t="s">
        <v>80</v>
      </c>
      <c r="E53" s="3"/>
      <c r="F53" s="19">
        <f t="shared" ref="F53:L53" si="9">SUM(F10:F52)</f>
        <v>0</v>
      </c>
      <c r="G53" s="19">
        <f t="shared" si="9"/>
        <v>0</v>
      </c>
      <c r="H53" s="19">
        <f t="shared" si="9"/>
        <v>0</v>
      </c>
      <c r="I53" s="19">
        <f t="shared" si="9"/>
        <v>0</v>
      </c>
      <c r="J53" s="19">
        <f t="shared" si="9"/>
        <v>0</v>
      </c>
      <c r="K53" s="19">
        <f t="shared" si="9"/>
        <v>0</v>
      </c>
      <c r="L53" s="19">
        <f t="shared" si="9"/>
        <v>0</v>
      </c>
    </row>
    <row r="54" spans="1:12" ht="15" customHeight="1"/>
    <row r="55" spans="1:12" ht="15" customHeight="1"/>
    <row r="57" spans="1:12" ht="27.75" thickBot="1">
      <c r="F57" s="5" t="s">
        <v>82</v>
      </c>
      <c r="G57" s="42"/>
      <c r="H57" s="4"/>
      <c r="I57" s="4"/>
      <c r="J57" s="4"/>
      <c r="K57" s="4"/>
    </row>
    <row r="58" spans="1:12" ht="15.75" thickTop="1">
      <c r="G58" t="s">
        <v>81</v>
      </c>
      <c r="L58" s="23"/>
    </row>
    <row r="59" spans="1:12">
      <c r="G59" t="s">
        <v>0</v>
      </c>
    </row>
  </sheetData>
  <mergeCells count="6">
    <mergeCell ref="F5:H5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workbookViewId="0">
      <selection activeCell="E8" sqref="E8:G52"/>
    </sheetView>
  </sheetViews>
  <sheetFormatPr defaultRowHeight="15"/>
  <cols>
    <col min="1" max="1" width="14.42578125" customWidth="1"/>
    <col min="4" max="4" width="8" customWidth="1"/>
    <col min="6" max="6" width="13.28515625" customWidth="1"/>
    <col min="7" max="7" width="11.85546875" customWidth="1"/>
    <col min="8" max="8" width="12.28515625" customWidth="1"/>
    <col min="9" max="9" width="12.7109375" bestFit="1" customWidth="1"/>
    <col min="10" max="10" width="15.140625" customWidth="1"/>
    <col min="11" max="11" width="14" customWidth="1"/>
    <col min="12" max="12" width="12.85546875" customWidth="1"/>
  </cols>
  <sheetData>
    <row r="1" spans="1:12" ht="31.5" thickTop="1" thickBot="1">
      <c r="A1" s="11" t="s">
        <v>0</v>
      </c>
      <c r="K1" s="8" t="s">
        <v>68</v>
      </c>
      <c r="L1" s="8" t="s">
        <v>2</v>
      </c>
    </row>
    <row r="2" spans="1:12" ht="24.75" thickTop="1" thickBot="1">
      <c r="A2" s="6" t="s">
        <v>1</v>
      </c>
      <c r="K2" s="7" t="s">
        <v>16</v>
      </c>
      <c r="L2" s="7">
        <v>2019</v>
      </c>
    </row>
    <row r="3" spans="1:12" ht="24.75" thickTop="1" thickBot="1">
      <c r="A3" s="6"/>
    </row>
    <row r="4" spans="1:12" ht="17.25" thickTop="1" thickBot="1">
      <c r="E4" s="9" t="s">
        <v>69</v>
      </c>
      <c r="F4" s="10">
        <f>F53</f>
        <v>0</v>
      </c>
      <c r="G4" s="10">
        <f t="shared" ref="G4:L4" si="0">G53</f>
        <v>0</v>
      </c>
      <c r="H4" s="10">
        <f t="shared" si="0"/>
        <v>0</v>
      </c>
      <c r="I4" s="10">
        <f t="shared" si="0"/>
        <v>0</v>
      </c>
      <c r="J4" s="10">
        <f t="shared" si="0"/>
        <v>0</v>
      </c>
      <c r="K4" s="10">
        <f t="shared" si="0"/>
        <v>0</v>
      </c>
      <c r="L4" s="10">
        <f t="shared" si="0"/>
        <v>0</v>
      </c>
    </row>
    <row r="5" spans="1:12" ht="16.5" thickTop="1" thickBot="1">
      <c r="A5" s="2"/>
      <c r="B5" s="2"/>
      <c r="C5" s="2"/>
      <c r="D5" s="2"/>
      <c r="E5" s="2"/>
      <c r="F5" s="95" t="s">
        <v>70</v>
      </c>
      <c r="G5" s="95"/>
      <c r="H5" s="95"/>
      <c r="I5" s="29"/>
      <c r="J5" s="1"/>
      <c r="K5" s="1"/>
      <c r="L5" s="2"/>
    </row>
    <row r="6" spans="1:12" ht="18.75" customHeight="1" thickTop="1" thickBot="1">
      <c r="A6" s="99" t="s">
        <v>9</v>
      </c>
      <c r="B6" s="99" t="s">
        <v>2</v>
      </c>
      <c r="C6" s="99" t="s">
        <v>71</v>
      </c>
      <c r="D6" s="99" t="s">
        <v>42</v>
      </c>
      <c r="E6" s="99" t="s">
        <v>72</v>
      </c>
      <c r="F6" s="21"/>
      <c r="G6" s="13" t="s">
        <v>73</v>
      </c>
      <c r="H6" s="22">
        <v>28</v>
      </c>
      <c r="I6" s="30"/>
      <c r="J6" s="12"/>
      <c r="K6" s="12" t="s">
        <v>74</v>
      </c>
      <c r="L6" s="50"/>
    </row>
    <row r="7" spans="1:12" ht="15.75" thickTop="1">
      <c r="A7" s="98"/>
      <c r="B7" s="98"/>
      <c r="C7" s="98"/>
      <c r="D7" s="98"/>
      <c r="E7" s="98"/>
      <c r="F7" s="61" t="s">
        <v>3</v>
      </c>
      <c r="G7" s="61" t="s">
        <v>4</v>
      </c>
      <c r="H7" s="61" t="s">
        <v>5</v>
      </c>
      <c r="I7" s="61" t="s">
        <v>7</v>
      </c>
      <c r="J7" s="62" t="s">
        <v>6</v>
      </c>
      <c r="K7" s="61" t="s">
        <v>7</v>
      </c>
      <c r="L7" s="61" t="s">
        <v>8</v>
      </c>
    </row>
    <row r="8" spans="1:12">
      <c r="A8" s="68">
        <v>181</v>
      </c>
      <c r="B8" s="69">
        <v>2018</v>
      </c>
      <c r="C8" s="68"/>
      <c r="D8" s="68"/>
      <c r="E8" s="68"/>
      <c r="F8" s="75"/>
      <c r="G8" s="68"/>
      <c r="H8" s="20">
        <f>G8*H6</f>
        <v>0</v>
      </c>
      <c r="I8" s="20">
        <f t="shared" ref="I8:I9" si="1">SUM(F8,H8)</f>
        <v>0</v>
      </c>
      <c r="J8" s="20"/>
      <c r="K8" s="20">
        <f t="shared" ref="K8:K9" si="2">SUM(I8,J8)</f>
        <v>0</v>
      </c>
      <c r="L8" s="68"/>
    </row>
    <row r="9" spans="1:12">
      <c r="A9" s="68">
        <v>182</v>
      </c>
      <c r="B9" s="69">
        <v>2018</v>
      </c>
      <c r="C9" s="68"/>
      <c r="D9" s="68"/>
      <c r="E9" s="68"/>
      <c r="F9" s="75"/>
      <c r="G9" s="68"/>
      <c r="H9" s="20">
        <f>G9*H6</f>
        <v>0</v>
      </c>
      <c r="I9" s="20">
        <f t="shared" si="1"/>
        <v>0</v>
      </c>
      <c r="J9" s="20"/>
      <c r="K9" s="20">
        <f t="shared" si="2"/>
        <v>0</v>
      </c>
      <c r="L9" s="68"/>
    </row>
    <row r="10" spans="1:12" ht="15" customHeight="1">
      <c r="A10" s="63">
        <v>2171</v>
      </c>
      <c r="B10" s="64">
        <v>2017</v>
      </c>
      <c r="C10" s="63"/>
      <c r="D10" s="63"/>
      <c r="E10" s="65"/>
      <c r="F10" s="77"/>
      <c r="G10" s="63"/>
      <c r="H10" s="20">
        <f>G10*H6</f>
        <v>0</v>
      </c>
      <c r="I10" s="20">
        <f t="shared" ref="I10:I52" si="3">SUM(F10,H10)</f>
        <v>0</v>
      </c>
      <c r="J10" s="20"/>
      <c r="K10" s="20">
        <f t="shared" ref="K10:K52" si="4">SUM(I10,J10)</f>
        <v>0</v>
      </c>
      <c r="L10" s="67"/>
    </row>
    <row r="11" spans="1:12" ht="15" customHeight="1">
      <c r="A11" s="14">
        <v>2172</v>
      </c>
      <c r="B11" s="3">
        <v>2017</v>
      </c>
      <c r="C11" s="14"/>
      <c r="D11" s="14"/>
      <c r="E11" s="15"/>
      <c r="F11" s="78"/>
      <c r="G11" s="14"/>
      <c r="H11" s="17">
        <f>G11*H6</f>
        <v>0</v>
      </c>
      <c r="I11" s="20">
        <f t="shared" si="3"/>
        <v>0</v>
      </c>
      <c r="J11" s="17"/>
      <c r="K11" s="20">
        <f t="shared" si="4"/>
        <v>0</v>
      </c>
      <c r="L11" s="43"/>
    </row>
    <row r="12" spans="1:12" ht="15" customHeight="1">
      <c r="A12" s="14">
        <v>2173</v>
      </c>
      <c r="B12" s="3">
        <v>2017</v>
      </c>
      <c r="C12" s="14"/>
      <c r="D12" s="14"/>
      <c r="E12" s="15"/>
      <c r="F12" s="78"/>
      <c r="G12" s="14"/>
      <c r="H12" s="17">
        <f>G12*H6</f>
        <v>0</v>
      </c>
      <c r="I12" s="20">
        <f t="shared" si="3"/>
        <v>0</v>
      </c>
      <c r="J12" s="17"/>
      <c r="K12" s="20">
        <f t="shared" si="4"/>
        <v>0</v>
      </c>
      <c r="L12" s="43"/>
    </row>
    <row r="13" spans="1:12" ht="15" customHeight="1">
      <c r="A13" s="14">
        <v>2008</v>
      </c>
      <c r="B13" s="3">
        <v>2000</v>
      </c>
      <c r="C13" s="14">
        <v>27</v>
      </c>
      <c r="D13" s="14"/>
      <c r="E13" s="15"/>
      <c r="F13" s="78"/>
      <c r="G13" s="14"/>
      <c r="H13" s="17">
        <f>G13*H6</f>
        <v>0</v>
      </c>
      <c r="I13" s="20">
        <f t="shared" si="3"/>
        <v>0</v>
      </c>
      <c r="J13" s="17"/>
      <c r="K13" s="20">
        <f t="shared" si="4"/>
        <v>0</v>
      </c>
      <c r="L13" s="43"/>
    </row>
    <row r="14" spans="1:12" ht="15" customHeight="1">
      <c r="A14" s="14">
        <v>2016</v>
      </c>
      <c r="B14" s="3">
        <v>2001</v>
      </c>
      <c r="C14" s="14"/>
      <c r="D14" s="14" t="s">
        <v>75</v>
      </c>
      <c r="E14" s="15"/>
      <c r="F14" s="16"/>
      <c r="G14" s="14"/>
      <c r="H14" s="17">
        <f>G14*H6</f>
        <v>0</v>
      </c>
      <c r="I14" s="20">
        <f t="shared" si="3"/>
        <v>0</v>
      </c>
      <c r="J14" s="17"/>
      <c r="K14" s="20">
        <f t="shared" si="4"/>
        <v>0</v>
      </c>
      <c r="L14" s="43"/>
    </row>
    <row r="15" spans="1:12" ht="15" customHeight="1">
      <c r="A15" s="14">
        <v>2017</v>
      </c>
      <c r="B15" s="3">
        <v>2001</v>
      </c>
      <c r="C15" s="14"/>
      <c r="D15" s="14" t="s">
        <v>75</v>
      </c>
      <c r="E15" s="15"/>
      <c r="F15" s="16"/>
      <c r="G15" s="14"/>
      <c r="H15" s="17">
        <f>G15*H6</f>
        <v>0</v>
      </c>
      <c r="I15" s="20">
        <f t="shared" si="3"/>
        <v>0</v>
      </c>
      <c r="J15" s="17"/>
      <c r="K15" s="20">
        <f t="shared" si="4"/>
        <v>0</v>
      </c>
      <c r="L15" s="43"/>
    </row>
    <row r="16" spans="1:12" ht="15" customHeight="1">
      <c r="A16" s="14">
        <v>2019</v>
      </c>
      <c r="B16" s="3">
        <v>2001</v>
      </c>
      <c r="C16" s="14"/>
      <c r="D16" s="14" t="s">
        <v>75</v>
      </c>
      <c r="E16" s="15"/>
      <c r="F16" s="16"/>
      <c r="G16" s="14"/>
      <c r="H16" s="17">
        <f>G16*H6</f>
        <v>0</v>
      </c>
      <c r="I16" s="20">
        <f t="shared" si="3"/>
        <v>0</v>
      </c>
      <c r="J16" s="17"/>
      <c r="K16" s="20">
        <f t="shared" si="4"/>
        <v>0</v>
      </c>
      <c r="L16" s="43"/>
    </row>
    <row r="17" spans="1:12" ht="15" customHeight="1">
      <c r="A17" s="14">
        <v>2023</v>
      </c>
      <c r="B17" s="3">
        <v>2002</v>
      </c>
      <c r="C17" s="14"/>
      <c r="D17" s="14" t="s">
        <v>75</v>
      </c>
      <c r="E17" s="15"/>
      <c r="F17" s="16"/>
      <c r="G17" s="14"/>
      <c r="H17" s="17">
        <f>G17*H6</f>
        <v>0</v>
      </c>
      <c r="I17" s="20">
        <f t="shared" si="3"/>
        <v>0</v>
      </c>
      <c r="J17" s="17"/>
      <c r="K17" s="20">
        <f t="shared" si="4"/>
        <v>0</v>
      </c>
      <c r="L17" s="43"/>
    </row>
    <row r="18" spans="1:12" ht="15" customHeight="1">
      <c r="A18" s="14">
        <v>2024</v>
      </c>
      <c r="B18" s="3">
        <v>2002</v>
      </c>
      <c r="C18" s="14"/>
      <c r="D18" s="14" t="s">
        <v>75</v>
      </c>
      <c r="E18" s="15"/>
      <c r="F18" s="16"/>
      <c r="G18" s="14"/>
      <c r="H18" s="17">
        <f>G18*H6</f>
        <v>0</v>
      </c>
      <c r="I18" s="20">
        <f t="shared" si="3"/>
        <v>0</v>
      </c>
      <c r="J18" s="17"/>
      <c r="K18" s="20">
        <f t="shared" si="4"/>
        <v>0</v>
      </c>
      <c r="L18" s="43"/>
    </row>
    <row r="19" spans="1:12" ht="15" customHeight="1">
      <c r="A19" s="14">
        <v>2041</v>
      </c>
      <c r="B19" s="3">
        <v>2004</v>
      </c>
      <c r="C19" s="14"/>
      <c r="D19" s="14" t="s">
        <v>76</v>
      </c>
      <c r="E19" s="15"/>
      <c r="F19" s="16"/>
      <c r="G19" s="14"/>
      <c r="H19" s="17">
        <f>G19*H6</f>
        <v>0</v>
      </c>
      <c r="I19" s="20">
        <f t="shared" si="3"/>
        <v>0</v>
      </c>
      <c r="J19" s="17"/>
      <c r="K19" s="20">
        <f t="shared" si="4"/>
        <v>0</v>
      </c>
      <c r="L19" s="43"/>
    </row>
    <row r="20" spans="1:12" ht="15" customHeight="1">
      <c r="A20" s="14">
        <v>2042</v>
      </c>
      <c r="B20" s="3">
        <v>2004</v>
      </c>
      <c r="C20" s="14">
        <v>26</v>
      </c>
      <c r="D20" s="14"/>
      <c r="E20" s="18"/>
      <c r="F20" s="16"/>
      <c r="G20" s="14"/>
      <c r="H20" s="17">
        <f>G20*H6</f>
        <v>0</v>
      </c>
      <c r="I20" s="20">
        <f t="shared" si="3"/>
        <v>0</v>
      </c>
      <c r="J20" s="17"/>
      <c r="K20" s="20">
        <f t="shared" si="4"/>
        <v>0</v>
      </c>
      <c r="L20" s="43"/>
    </row>
    <row r="21" spans="1:12" ht="15" customHeight="1">
      <c r="A21" s="14">
        <v>2043</v>
      </c>
      <c r="B21" s="3">
        <v>2004</v>
      </c>
      <c r="C21" s="14" t="s">
        <v>77</v>
      </c>
      <c r="D21" s="14"/>
      <c r="E21" s="15"/>
      <c r="F21" s="16"/>
      <c r="G21" s="14"/>
      <c r="H21" s="17">
        <f>G21*H6</f>
        <v>0</v>
      </c>
      <c r="I21" s="20">
        <f t="shared" si="3"/>
        <v>0</v>
      </c>
      <c r="J21" s="17"/>
      <c r="K21" s="20">
        <f t="shared" si="4"/>
        <v>0</v>
      </c>
      <c r="L21" s="43"/>
    </row>
    <row r="22" spans="1:12" ht="15" customHeight="1">
      <c r="A22" s="14">
        <v>2061</v>
      </c>
      <c r="B22" s="3">
        <v>2007</v>
      </c>
      <c r="C22" s="14">
        <v>5</v>
      </c>
      <c r="D22" s="14"/>
      <c r="E22" s="15"/>
      <c r="F22" s="16"/>
      <c r="G22" s="14"/>
      <c r="H22" s="17">
        <f>G22*H6</f>
        <v>0</v>
      </c>
      <c r="I22" s="20">
        <f t="shared" si="3"/>
        <v>0</v>
      </c>
      <c r="J22" s="17"/>
      <c r="K22" s="20">
        <f t="shared" si="4"/>
        <v>0</v>
      </c>
      <c r="L22" s="43"/>
    </row>
    <row r="23" spans="1:12" ht="15" customHeight="1">
      <c r="A23" s="14">
        <v>2062</v>
      </c>
      <c r="B23" s="3">
        <v>2007</v>
      </c>
      <c r="C23" s="14">
        <v>18</v>
      </c>
      <c r="D23" s="14"/>
      <c r="E23" s="15"/>
      <c r="F23" s="16"/>
      <c r="G23" s="14"/>
      <c r="H23" s="17">
        <f>G23*H6</f>
        <v>0</v>
      </c>
      <c r="I23" s="20">
        <f t="shared" si="3"/>
        <v>0</v>
      </c>
      <c r="J23" s="17"/>
      <c r="K23" s="20">
        <f t="shared" si="4"/>
        <v>0</v>
      </c>
      <c r="L23" s="43"/>
    </row>
    <row r="24" spans="1:12" ht="15" customHeight="1">
      <c r="A24" s="14">
        <v>2063</v>
      </c>
      <c r="B24" s="3">
        <v>2007</v>
      </c>
      <c r="C24" s="14">
        <v>9</v>
      </c>
      <c r="D24" s="14"/>
      <c r="E24" s="15"/>
      <c r="F24" s="16"/>
      <c r="G24" s="14"/>
      <c r="H24" s="17">
        <f>G24*H6</f>
        <v>0</v>
      </c>
      <c r="I24" s="20">
        <f t="shared" si="3"/>
        <v>0</v>
      </c>
      <c r="J24" s="17"/>
      <c r="K24" s="20">
        <f t="shared" si="4"/>
        <v>0</v>
      </c>
      <c r="L24" s="43"/>
    </row>
    <row r="25" spans="1:12" ht="15" customHeight="1">
      <c r="A25" s="14">
        <v>2090</v>
      </c>
      <c r="B25" s="3">
        <v>2009</v>
      </c>
      <c r="C25" s="14"/>
      <c r="D25" s="14" t="s">
        <v>78</v>
      </c>
      <c r="E25" s="18"/>
      <c r="F25" s="16"/>
      <c r="G25" s="14"/>
      <c r="H25" s="17">
        <f>G25*H6</f>
        <v>0</v>
      </c>
      <c r="I25" s="20">
        <f t="shared" si="3"/>
        <v>0</v>
      </c>
      <c r="J25" s="17"/>
      <c r="K25" s="20">
        <f t="shared" si="4"/>
        <v>0</v>
      </c>
      <c r="L25" s="43"/>
    </row>
    <row r="26" spans="1:12" ht="15" customHeight="1">
      <c r="A26" s="14">
        <v>2091</v>
      </c>
      <c r="B26" s="3">
        <v>2009</v>
      </c>
      <c r="C26" s="14">
        <v>21</v>
      </c>
      <c r="D26" s="14"/>
      <c r="E26" s="18"/>
      <c r="F26" s="16"/>
      <c r="G26" s="14"/>
      <c r="H26" s="17">
        <f>G26*H6</f>
        <v>0</v>
      </c>
      <c r="I26" s="20">
        <f t="shared" si="3"/>
        <v>0</v>
      </c>
      <c r="J26" s="17"/>
      <c r="K26" s="20">
        <f t="shared" si="4"/>
        <v>0</v>
      </c>
      <c r="L26" s="43"/>
    </row>
    <row r="27" spans="1:12" ht="15" customHeight="1">
      <c r="A27" s="14">
        <v>2092</v>
      </c>
      <c r="B27" s="3">
        <v>2009</v>
      </c>
      <c r="C27" s="14">
        <v>14</v>
      </c>
      <c r="D27" s="14"/>
      <c r="E27" s="15"/>
      <c r="F27" s="16"/>
      <c r="G27" s="14"/>
      <c r="H27" s="17">
        <f>G27*H6</f>
        <v>0</v>
      </c>
      <c r="I27" s="20">
        <f t="shared" si="3"/>
        <v>0</v>
      </c>
      <c r="J27" s="17"/>
      <c r="K27" s="20">
        <f t="shared" si="4"/>
        <v>0</v>
      </c>
      <c r="L27" s="43"/>
    </row>
    <row r="28" spans="1:12" ht="15" customHeight="1">
      <c r="A28" s="14">
        <v>2101</v>
      </c>
      <c r="B28" s="3">
        <v>2010</v>
      </c>
      <c r="C28" s="14">
        <v>25</v>
      </c>
      <c r="D28" s="14" t="s">
        <v>79</v>
      </c>
      <c r="E28" s="15"/>
      <c r="F28" s="16"/>
      <c r="G28" s="14"/>
      <c r="H28" s="17">
        <f>G28*H6</f>
        <v>0</v>
      </c>
      <c r="I28" s="20">
        <f t="shared" si="3"/>
        <v>0</v>
      </c>
      <c r="J28" s="17"/>
      <c r="K28" s="20">
        <f t="shared" si="4"/>
        <v>0</v>
      </c>
      <c r="L28" s="43"/>
    </row>
    <row r="29" spans="1:12" ht="15" customHeight="1">
      <c r="A29" s="14">
        <v>2102</v>
      </c>
      <c r="B29" s="3">
        <v>2010</v>
      </c>
      <c r="C29" s="14">
        <v>20</v>
      </c>
      <c r="D29" s="14"/>
      <c r="E29" s="15"/>
      <c r="F29" s="16"/>
      <c r="G29" s="14"/>
      <c r="H29" s="17">
        <f>G29*H6</f>
        <v>0</v>
      </c>
      <c r="I29" s="20">
        <f t="shared" si="3"/>
        <v>0</v>
      </c>
      <c r="J29" s="17"/>
      <c r="K29" s="20">
        <f t="shared" si="4"/>
        <v>0</v>
      </c>
      <c r="L29" s="43"/>
    </row>
    <row r="30" spans="1:12" ht="15" customHeight="1">
      <c r="A30" s="14">
        <v>2103</v>
      </c>
      <c r="B30" s="3">
        <v>2010</v>
      </c>
      <c r="C30" s="14">
        <v>2</v>
      </c>
      <c r="D30" s="14"/>
      <c r="E30" s="18"/>
      <c r="F30" s="16"/>
      <c r="G30" s="14"/>
      <c r="H30" s="17">
        <f>G30*H6</f>
        <v>0</v>
      </c>
      <c r="I30" s="20">
        <f t="shared" si="3"/>
        <v>0</v>
      </c>
      <c r="J30" s="17"/>
      <c r="K30" s="20">
        <f t="shared" si="4"/>
        <v>0</v>
      </c>
      <c r="L30" s="43"/>
    </row>
    <row r="31" spans="1:12" ht="15" customHeight="1">
      <c r="A31" s="14">
        <v>2111</v>
      </c>
      <c r="B31" s="3">
        <v>2011</v>
      </c>
      <c r="C31" s="14">
        <v>7</v>
      </c>
      <c r="D31" s="14"/>
      <c r="E31" s="18"/>
      <c r="F31" s="16"/>
      <c r="G31" s="14"/>
      <c r="H31" s="17">
        <f>G31*H6</f>
        <v>0</v>
      </c>
      <c r="I31" s="20">
        <f t="shared" si="3"/>
        <v>0</v>
      </c>
      <c r="J31" s="17"/>
      <c r="K31" s="20">
        <f t="shared" si="4"/>
        <v>0</v>
      </c>
      <c r="L31" s="43"/>
    </row>
    <row r="32" spans="1:12" ht="15" customHeight="1">
      <c r="A32" s="14">
        <v>2112</v>
      </c>
      <c r="B32" s="3">
        <v>2011</v>
      </c>
      <c r="C32" s="14">
        <v>8</v>
      </c>
      <c r="D32" s="14"/>
      <c r="E32" s="18"/>
      <c r="F32" s="16"/>
      <c r="G32" s="14"/>
      <c r="H32" s="17">
        <f>G32*H6</f>
        <v>0</v>
      </c>
      <c r="I32" s="20">
        <f t="shared" si="3"/>
        <v>0</v>
      </c>
      <c r="J32" s="17"/>
      <c r="K32" s="20">
        <f t="shared" si="4"/>
        <v>0</v>
      </c>
      <c r="L32" s="43"/>
    </row>
    <row r="33" spans="1:12" ht="15" customHeight="1">
      <c r="A33" s="14">
        <v>2113</v>
      </c>
      <c r="B33" s="3">
        <v>2011</v>
      </c>
      <c r="C33" s="14">
        <v>11</v>
      </c>
      <c r="D33" s="14"/>
      <c r="E33" s="18"/>
      <c r="F33" s="16"/>
      <c r="G33" s="14"/>
      <c r="H33" s="17">
        <f>G33*H6</f>
        <v>0</v>
      </c>
      <c r="I33" s="20">
        <f t="shared" si="3"/>
        <v>0</v>
      </c>
      <c r="J33" s="17"/>
      <c r="K33" s="20">
        <f t="shared" si="4"/>
        <v>0</v>
      </c>
      <c r="L33" s="43"/>
    </row>
    <row r="34" spans="1:12" ht="15" customHeight="1">
      <c r="A34" s="14">
        <v>1301</v>
      </c>
      <c r="B34" s="3">
        <v>2013</v>
      </c>
      <c r="C34" s="14">
        <v>1</v>
      </c>
      <c r="D34" s="14"/>
      <c r="E34" s="18"/>
      <c r="F34" s="16"/>
      <c r="G34" s="14"/>
      <c r="H34" s="17">
        <f>G34*H6</f>
        <v>0</v>
      </c>
      <c r="I34" s="20">
        <f t="shared" si="3"/>
        <v>0</v>
      </c>
      <c r="J34" s="17"/>
      <c r="K34" s="20">
        <f t="shared" si="4"/>
        <v>0</v>
      </c>
      <c r="L34" s="43"/>
    </row>
    <row r="35" spans="1:12" ht="15" customHeight="1">
      <c r="A35" s="14">
        <v>1302</v>
      </c>
      <c r="B35" s="3">
        <v>2013</v>
      </c>
      <c r="C35" s="14">
        <v>6</v>
      </c>
      <c r="D35" s="14"/>
      <c r="E35" s="18"/>
      <c r="F35" s="16"/>
      <c r="G35" s="14"/>
      <c r="H35" s="17">
        <f>G35*H6</f>
        <v>0</v>
      </c>
      <c r="I35" s="20">
        <f t="shared" si="3"/>
        <v>0</v>
      </c>
      <c r="J35" s="17"/>
      <c r="K35" s="20">
        <f t="shared" si="4"/>
        <v>0</v>
      </c>
      <c r="L35" s="43"/>
    </row>
    <row r="36" spans="1:12" ht="15" customHeight="1">
      <c r="A36" s="14">
        <v>1401</v>
      </c>
      <c r="B36" s="3">
        <v>2014</v>
      </c>
      <c r="C36" s="14">
        <v>12</v>
      </c>
      <c r="D36" s="14"/>
      <c r="E36" s="15"/>
      <c r="F36" s="16"/>
      <c r="G36" s="14"/>
      <c r="H36" s="17">
        <f>G36*H6</f>
        <v>0</v>
      </c>
      <c r="I36" s="20">
        <f t="shared" si="3"/>
        <v>0</v>
      </c>
      <c r="J36" s="17"/>
      <c r="K36" s="20">
        <f t="shared" si="4"/>
        <v>0</v>
      </c>
      <c r="L36" s="43"/>
    </row>
    <row r="37" spans="1:12" ht="15" customHeight="1">
      <c r="A37" s="14">
        <v>1402</v>
      </c>
      <c r="B37" s="3">
        <v>2014</v>
      </c>
      <c r="C37" s="14">
        <v>15</v>
      </c>
      <c r="D37" s="14"/>
      <c r="E37" s="15"/>
      <c r="F37" s="16"/>
      <c r="G37" s="14"/>
      <c r="H37" s="17">
        <f>G37*H6</f>
        <v>0</v>
      </c>
      <c r="I37" s="20">
        <f t="shared" si="3"/>
        <v>0</v>
      </c>
      <c r="J37" s="17"/>
      <c r="K37" s="20">
        <f t="shared" si="4"/>
        <v>0</v>
      </c>
      <c r="L37" s="43"/>
    </row>
    <row r="38" spans="1:12" ht="15" customHeight="1">
      <c r="A38" s="14">
        <v>1403</v>
      </c>
      <c r="B38" s="3">
        <v>2014</v>
      </c>
      <c r="C38" s="14">
        <v>10</v>
      </c>
      <c r="D38" s="14"/>
      <c r="E38" s="15"/>
      <c r="F38" s="16"/>
      <c r="G38" s="14"/>
      <c r="H38" s="17">
        <f>G38*H6</f>
        <v>0</v>
      </c>
      <c r="I38" s="20">
        <f t="shared" si="3"/>
        <v>0</v>
      </c>
      <c r="J38" s="17"/>
      <c r="K38" s="20">
        <f t="shared" si="4"/>
        <v>0</v>
      </c>
      <c r="L38" s="43"/>
    </row>
    <row r="39" spans="1:12" ht="15" customHeight="1">
      <c r="A39" s="14">
        <v>1404</v>
      </c>
      <c r="B39" s="3">
        <v>2014</v>
      </c>
      <c r="C39" s="14">
        <v>3</v>
      </c>
      <c r="D39" s="14"/>
      <c r="E39" s="15"/>
      <c r="F39" s="16"/>
      <c r="G39" s="14"/>
      <c r="H39" s="17">
        <f>G39*H6</f>
        <v>0</v>
      </c>
      <c r="I39" s="20">
        <f t="shared" si="3"/>
        <v>0</v>
      </c>
      <c r="J39" s="17"/>
      <c r="K39" s="20">
        <f t="shared" si="4"/>
        <v>0</v>
      </c>
      <c r="L39" s="43"/>
    </row>
    <row r="40" spans="1:12" ht="15" customHeight="1">
      <c r="A40" s="14">
        <v>1405</v>
      </c>
      <c r="B40" s="3">
        <v>2014</v>
      </c>
      <c r="C40" s="14">
        <v>16</v>
      </c>
      <c r="D40" s="14"/>
      <c r="E40" s="15"/>
      <c r="F40" s="16"/>
      <c r="G40" s="14"/>
      <c r="H40" s="17">
        <f>G40*H6</f>
        <v>0</v>
      </c>
      <c r="I40" s="20">
        <f t="shared" si="3"/>
        <v>0</v>
      </c>
      <c r="J40" s="17"/>
      <c r="K40" s="20">
        <f t="shared" si="4"/>
        <v>0</v>
      </c>
      <c r="L40" s="43"/>
    </row>
    <row r="41" spans="1:12" ht="15" customHeight="1">
      <c r="A41" s="14">
        <v>2141</v>
      </c>
      <c r="B41" s="3">
        <v>2015</v>
      </c>
      <c r="C41" s="14">
        <v>20</v>
      </c>
      <c r="D41" s="14"/>
      <c r="E41" s="15"/>
      <c r="F41" s="16"/>
      <c r="G41" s="14"/>
      <c r="H41" s="17">
        <f>G41*H6</f>
        <v>0</v>
      </c>
      <c r="I41" s="20">
        <f t="shared" si="3"/>
        <v>0</v>
      </c>
      <c r="J41" s="17"/>
      <c r="K41" s="20">
        <f t="shared" si="4"/>
        <v>0</v>
      </c>
      <c r="L41" s="43"/>
    </row>
    <row r="42" spans="1:12" ht="15" customHeight="1">
      <c r="A42" s="14">
        <v>2142</v>
      </c>
      <c r="B42" s="3">
        <v>2015</v>
      </c>
      <c r="C42" s="14">
        <v>4</v>
      </c>
      <c r="D42" s="14"/>
      <c r="E42" s="15"/>
      <c r="F42" s="16"/>
      <c r="G42" s="14"/>
      <c r="H42" s="17">
        <f>G42*H6</f>
        <v>0</v>
      </c>
      <c r="I42" s="20">
        <f t="shared" si="3"/>
        <v>0</v>
      </c>
      <c r="J42" s="17"/>
      <c r="K42" s="20">
        <f t="shared" si="4"/>
        <v>0</v>
      </c>
      <c r="L42" s="43"/>
    </row>
    <row r="43" spans="1:12" ht="15" customHeight="1">
      <c r="A43" s="14">
        <v>2143</v>
      </c>
      <c r="B43" s="3">
        <v>2015</v>
      </c>
      <c r="C43" s="14">
        <v>17</v>
      </c>
      <c r="D43" s="14"/>
      <c r="E43" s="15"/>
      <c r="F43" s="16"/>
      <c r="G43" s="14"/>
      <c r="H43" s="17">
        <f>G43*H6</f>
        <v>0</v>
      </c>
      <c r="I43" s="20">
        <f t="shared" si="3"/>
        <v>0</v>
      </c>
      <c r="J43" s="17"/>
      <c r="K43" s="20">
        <f t="shared" si="4"/>
        <v>0</v>
      </c>
      <c r="L43" s="43"/>
    </row>
    <row r="44" spans="1:12" ht="15" customHeight="1">
      <c r="A44" s="14">
        <v>2151</v>
      </c>
      <c r="B44" s="3">
        <v>2016</v>
      </c>
      <c r="C44" s="14">
        <v>22</v>
      </c>
      <c r="D44" s="14"/>
      <c r="E44" s="15"/>
      <c r="F44" s="16"/>
      <c r="G44" s="14"/>
      <c r="H44" s="17">
        <f>G44*H6</f>
        <v>0</v>
      </c>
      <c r="I44" s="20">
        <f t="shared" si="3"/>
        <v>0</v>
      </c>
      <c r="J44" s="17"/>
      <c r="K44" s="20">
        <f t="shared" si="4"/>
        <v>0</v>
      </c>
      <c r="L44" s="43"/>
    </row>
    <row r="45" spans="1:12" ht="15" customHeight="1">
      <c r="A45" s="14">
        <v>2152</v>
      </c>
      <c r="B45" s="3">
        <v>2016</v>
      </c>
      <c r="C45" s="14">
        <v>23</v>
      </c>
      <c r="D45" s="14"/>
      <c r="E45" s="15"/>
      <c r="F45" s="16"/>
      <c r="G45" s="14"/>
      <c r="H45" s="17">
        <f>G45*H6</f>
        <v>0</v>
      </c>
      <c r="I45" s="20">
        <f t="shared" si="3"/>
        <v>0</v>
      </c>
      <c r="J45" s="17"/>
      <c r="K45" s="20">
        <f t="shared" si="4"/>
        <v>0</v>
      </c>
      <c r="L45" s="43"/>
    </row>
    <row r="46" spans="1:12" ht="15" customHeight="1">
      <c r="A46" s="14">
        <v>2153</v>
      </c>
      <c r="B46" s="3">
        <v>2016</v>
      </c>
      <c r="C46" s="14">
        <v>24</v>
      </c>
      <c r="D46" s="14" t="s">
        <v>79</v>
      </c>
      <c r="E46" s="15"/>
      <c r="F46" s="16"/>
      <c r="G46" s="14"/>
      <c r="H46" s="17">
        <f>G46*H6</f>
        <v>0</v>
      </c>
      <c r="I46" s="20">
        <f t="shared" si="3"/>
        <v>0</v>
      </c>
      <c r="J46" s="17"/>
      <c r="K46" s="20">
        <f t="shared" si="4"/>
        <v>0</v>
      </c>
      <c r="L46" s="43"/>
    </row>
    <row r="47" spans="1:12" ht="15" customHeight="1">
      <c r="A47" s="14">
        <v>2161</v>
      </c>
      <c r="B47" s="3">
        <v>2017</v>
      </c>
      <c r="C47" s="14">
        <v>13</v>
      </c>
      <c r="D47" s="14"/>
      <c r="E47" s="15"/>
      <c r="F47" s="16"/>
      <c r="G47" s="14"/>
      <c r="H47" s="17">
        <f>G47*H6</f>
        <v>0</v>
      </c>
      <c r="I47" s="20">
        <f t="shared" ref="I47" si="5">SUM(F47,H47)</f>
        <v>0</v>
      </c>
      <c r="J47" s="17"/>
      <c r="K47" s="20">
        <f t="shared" ref="K47" si="6">SUM(I47,J47)</f>
        <v>0</v>
      </c>
      <c r="L47" s="43"/>
    </row>
    <row r="48" spans="1:12" ht="15" customHeight="1">
      <c r="A48" s="14">
        <v>2162</v>
      </c>
      <c r="B48" s="3">
        <v>2017</v>
      </c>
      <c r="C48" s="14">
        <v>19</v>
      </c>
      <c r="D48" s="14"/>
      <c r="E48" s="15"/>
      <c r="F48" s="16"/>
      <c r="G48" s="14"/>
      <c r="H48" s="17">
        <f>G48*H6</f>
        <v>0</v>
      </c>
      <c r="I48" s="20">
        <f t="shared" si="3"/>
        <v>0</v>
      </c>
      <c r="J48" s="17"/>
      <c r="K48" s="20">
        <f t="shared" si="4"/>
        <v>0</v>
      </c>
      <c r="L48" s="43"/>
    </row>
    <row r="49" spans="1:12" ht="15" customHeight="1">
      <c r="A49" s="14">
        <v>2163</v>
      </c>
      <c r="B49" s="3">
        <v>2017</v>
      </c>
      <c r="C49" s="14">
        <v>28</v>
      </c>
      <c r="D49" s="14"/>
      <c r="E49" s="15"/>
      <c r="F49" s="16"/>
      <c r="G49" s="14"/>
      <c r="H49" s="17">
        <f>G49*H6</f>
        <v>0</v>
      </c>
      <c r="I49" s="20">
        <f t="shared" si="3"/>
        <v>0</v>
      </c>
      <c r="J49" s="17"/>
      <c r="K49" s="20">
        <f t="shared" si="4"/>
        <v>0</v>
      </c>
      <c r="L49" s="43"/>
    </row>
    <row r="50" spans="1:12" ht="15" customHeight="1">
      <c r="A50" s="14" t="s">
        <v>22</v>
      </c>
      <c r="B50" s="3">
        <v>1997</v>
      </c>
      <c r="C50" s="14"/>
      <c r="D50" s="14"/>
      <c r="E50" s="15"/>
      <c r="F50" s="16"/>
      <c r="G50" s="14"/>
      <c r="H50" s="17">
        <f>G50*H6</f>
        <v>0</v>
      </c>
      <c r="I50" s="20">
        <f t="shared" si="3"/>
        <v>0</v>
      </c>
      <c r="J50" s="17"/>
      <c r="K50" s="20">
        <f t="shared" si="4"/>
        <v>0</v>
      </c>
      <c r="L50" s="43"/>
    </row>
    <row r="51" spans="1:12" ht="15" customHeight="1">
      <c r="A51" s="14" t="s">
        <v>23</v>
      </c>
      <c r="B51" s="3">
        <v>2005</v>
      </c>
      <c r="C51" s="14"/>
      <c r="D51" s="14"/>
      <c r="E51" s="15"/>
      <c r="F51" s="16"/>
      <c r="G51" s="14"/>
      <c r="H51" s="17">
        <f>G51*H6</f>
        <v>0</v>
      </c>
      <c r="I51" s="20">
        <f t="shared" si="3"/>
        <v>0</v>
      </c>
      <c r="J51" s="17"/>
      <c r="K51" s="20">
        <f t="shared" si="4"/>
        <v>0</v>
      </c>
      <c r="L51" s="43"/>
    </row>
    <row r="52" spans="1:12" ht="15" customHeight="1">
      <c r="A52" s="14" t="s">
        <v>24</v>
      </c>
      <c r="B52" s="3">
        <v>2003</v>
      </c>
      <c r="C52" s="14"/>
      <c r="D52" s="14"/>
      <c r="E52" s="15"/>
      <c r="F52" s="16"/>
      <c r="G52" s="14"/>
      <c r="H52" s="17">
        <f>G52*H6</f>
        <v>0</v>
      </c>
      <c r="I52" s="20">
        <f t="shared" si="3"/>
        <v>0</v>
      </c>
      <c r="J52" s="17"/>
      <c r="K52" s="20">
        <f t="shared" si="4"/>
        <v>0</v>
      </c>
      <c r="L52" s="43"/>
    </row>
    <row r="53" spans="1:12" ht="15" customHeight="1">
      <c r="A53" s="3"/>
      <c r="B53" s="3"/>
      <c r="C53" s="3"/>
      <c r="D53" s="3" t="s">
        <v>80</v>
      </c>
      <c r="E53" s="3"/>
      <c r="F53" s="19">
        <f t="shared" ref="F53:L53" si="7">SUM(F10:F52)</f>
        <v>0</v>
      </c>
      <c r="G53" s="19">
        <f t="shared" si="7"/>
        <v>0</v>
      </c>
      <c r="H53" s="19">
        <f>SUM(H8:H52)</f>
        <v>0</v>
      </c>
      <c r="I53" s="19">
        <f>SUM(I8:I52)</f>
        <v>0</v>
      </c>
      <c r="J53" s="19">
        <f t="shared" si="7"/>
        <v>0</v>
      </c>
      <c r="K53" s="19">
        <f>SUM(K8:K52)</f>
        <v>0</v>
      </c>
      <c r="L53" s="19">
        <f t="shared" si="7"/>
        <v>0</v>
      </c>
    </row>
    <row r="54" spans="1:12" ht="15" customHeight="1"/>
    <row r="55" spans="1:12" ht="15" customHeight="1">
      <c r="A55" s="76" t="s">
        <v>84</v>
      </c>
      <c r="B55">
        <v>2018</v>
      </c>
      <c r="E55">
        <v>6029</v>
      </c>
      <c r="F55">
        <v>65</v>
      </c>
      <c r="G55">
        <v>6</v>
      </c>
    </row>
    <row r="56" spans="1:12" ht="15" customHeight="1"/>
    <row r="57" spans="1:12" ht="15" customHeight="1"/>
    <row r="59" spans="1:12" ht="27.75" thickBot="1">
      <c r="F59" s="5" t="s">
        <v>82</v>
      </c>
      <c r="G59" s="42"/>
      <c r="H59" s="4"/>
      <c r="I59" s="4"/>
      <c r="J59" s="4"/>
      <c r="K59" s="4"/>
    </row>
    <row r="60" spans="1:12" ht="15.75" thickTop="1">
      <c r="G60" t="s">
        <v>81</v>
      </c>
      <c r="L60" s="23"/>
    </row>
    <row r="61" spans="1:12">
      <c r="G61" t="s">
        <v>0</v>
      </c>
    </row>
  </sheetData>
  <mergeCells count="6">
    <mergeCell ref="F5:H5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workbookViewId="0">
      <selection activeCell="E8" sqref="E8:G54"/>
    </sheetView>
  </sheetViews>
  <sheetFormatPr defaultRowHeight="15"/>
  <cols>
    <col min="1" max="1" width="14.42578125" customWidth="1"/>
    <col min="4" max="4" width="8" customWidth="1"/>
    <col min="6" max="6" width="13.28515625" customWidth="1"/>
    <col min="7" max="7" width="11.85546875" customWidth="1"/>
    <col min="8" max="8" width="12.28515625" customWidth="1"/>
    <col min="9" max="9" width="12.7109375" bestFit="1" customWidth="1"/>
    <col min="10" max="10" width="15.140625" customWidth="1"/>
    <col min="11" max="11" width="14" customWidth="1"/>
    <col min="12" max="12" width="12.85546875" customWidth="1"/>
  </cols>
  <sheetData>
    <row r="1" spans="1:12" ht="31.5" thickTop="1" thickBot="1">
      <c r="A1" s="11" t="s">
        <v>0</v>
      </c>
      <c r="K1" s="8" t="s">
        <v>68</v>
      </c>
      <c r="L1" s="8" t="s">
        <v>2</v>
      </c>
    </row>
    <row r="2" spans="1:12" ht="24.75" thickTop="1" thickBot="1">
      <c r="A2" s="6" t="s">
        <v>1</v>
      </c>
      <c r="K2" s="7" t="s">
        <v>17</v>
      </c>
      <c r="L2" s="7">
        <f>Jan!L2</f>
        <v>2019</v>
      </c>
    </row>
    <row r="3" spans="1:12" ht="24.75" thickTop="1" thickBot="1">
      <c r="A3" s="6"/>
    </row>
    <row r="4" spans="1:12" ht="17.25" thickTop="1" thickBot="1">
      <c r="E4" s="9" t="s">
        <v>69</v>
      </c>
      <c r="F4" s="10">
        <f>F55</f>
        <v>0</v>
      </c>
      <c r="G4" s="10">
        <f t="shared" ref="G4:L4" si="0">G55</f>
        <v>0</v>
      </c>
      <c r="H4" s="10">
        <f t="shared" si="0"/>
        <v>0</v>
      </c>
      <c r="I4" s="10">
        <f t="shared" si="0"/>
        <v>0</v>
      </c>
      <c r="J4" s="10">
        <f t="shared" si="0"/>
        <v>0</v>
      </c>
      <c r="K4" s="10">
        <f t="shared" si="0"/>
        <v>0</v>
      </c>
      <c r="L4" s="10">
        <f t="shared" si="0"/>
        <v>0</v>
      </c>
    </row>
    <row r="5" spans="1:12" ht="16.5" thickTop="1" thickBot="1">
      <c r="A5" s="2"/>
      <c r="B5" s="2"/>
      <c r="C5" s="2"/>
      <c r="D5" s="2"/>
      <c r="E5" s="2"/>
      <c r="F5" s="95" t="s">
        <v>70</v>
      </c>
      <c r="G5" s="95"/>
      <c r="H5" s="95"/>
      <c r="I5" s="29"/>
      <c r="J5" s="1"/>
      <c r="K5" s="1"/>
      <c r="L5" s="2"/>
    </row>
    <row r="6" spans="1:12" ht="18.75" customHeight="1" thickTop="1" thickBot="1">
      <c r="A6" s="99" t="s">
        <v>9</v>
      </c>
      <c r="B6" s="99" t="s">
        <v>2</v>
      </c>
      <c r="C6" s="99" t="s">
        <v>71</v>
      </c>
      <c r="D6" s="99" t="s">
        <v>42</v>
      </c>
      <c r="E6" s="99" t="s">
        <v>72</v>
      </c>
      <c r="F6" s="21"/>
      <c r="G6" s="13" t="s">
        <v>73</v>
      </c>
      <c r="H6" s="22">
        <v>28</v>
      </c>
      <c r="I6" s="30"/>
      <c r="J6" s="12"/>
      <c r="K6" s="12" t="s">
        <v>74</v>
      </c>
      <c r="L6" s="50"/>
    </row>
    <row r="7" spans="1:12" ht="15.75" thickTop="1">
      <c r="A7" s="98"/>
      <c r="B7" s="98"/>
      <c r="C7" s="98"/>
      <c r="D7" s="98"/>
      <c r="E7" s="98"/>
      <c r="F7" s="61" t="s">
        <v>3</v>
      </c>
      <c r="G7" s="61" t="s">
        <v>4</v>
      </c>
      <c r="H7" s="61" t="s">
        <v>5</v>
      </c>
      <c r="I7" s="61" t="s">
        <v>7</v>
      </c>
      <c r="J7" s="62" t="s">
        <v>6</v>
      </c>
      <c r="K7" s="61" t="s">
        <v>7</v>
      </c>
      <c r="L7" s="61" t="s">
        <v>8</v>
      </c>
    </row>
    <row r="8" spans="1:12">
      <c r="A8" s="68">
        <v>181</v>
      </c>
      <c r="B8" s="69">
        <v>2018</v>
      </c>
      <c r="C8" s="68"/>
      <c r="D8" s="68"/>
      <c r="E8" s="68"/>
      <c r="F8" s="79"/>
      <c r="G8" s="68"/>
      <c r="H8" s="20">
        <f>G8*H6</f>
        <v>0</v>
      </c>
      <c r="I8" s="20">
        <f t="shared" ref="I8" si="1">SUM(F8,H8)</f>
        <v>0</v>
      </c>
      <c r="J8" s="20"/>
      <c r="K8" s="20">
        <f t="shared" ref="K8:K9" si="2">SUM(I8,J8)</f>
        <v>0</v>
      </c>
      <c r="L8" s="68"/>
    </row>
    <row r="9" spans="1:12">
      <c r="A9" s="68">
        <v>182</v>
      </c>
      <c r="B9" s="69">
        <v>2018</v>
      </c>
      <c r="C9" s="68"/>
      <c r="D9" s="68"/>
      <c r="E9" s="68"/>
      <c r="F9" s="79"/>
      <c r="G9" s="68"/>
      <c r="H9" s="20">
        <f>G9*H6</f>
        <v>0</v>
      </c>
      <c r="I9" s="20">
        <f>SUM(G9,H9)</f>
        <v>0</v>
      </c>
      <c r="J9" s="20"/>
      <c r="K9" s="20">
        <f t="shared" si="2"/>
        <v>0</v>
      </c>
      <c r="L9" s="68"/>
    </row>
    <row r="10" spans="1:12" ht="15" customHeight="1">
      <c r="A10" s="63">
        <v>2171</v>
      </c>
      <c r="B10" s="64">
        <v>2017</v>
      </c>
      <c r="C10" s="63"/>
      <c r="D10" s="63"/>
      <c r="E10" s="65"/>
      <c r="F10" s="66"/>
      <c r="G10" s="63"/>
      <c r="H10" s="20">
        <f>G10*H6</f>
        <v>0</v>
      </c>
      <c r="I10" s="20">
        <f t="shared" ref="I10:I54" si="3">SUM(F10,H10)</f>
        <v>0</v>
      </c>
      <c r="J10" s="20"/>
      <c r="K10" s="20">
        <f t="shared" ref="K10:K54" si="4">SUM(I10,J10)</f>
        <v>0</v>
      </c>
      <c r="L10" s="67"/>
    </row>
    <row r="11" spans="1:12" ht="15" customHeight="1">
      <c r="A11" s="14">
        <v>2172</v>
      </c>
      <c r="B11" s="3">
        <v>2017</v>
      </c>
      <c r="C11" s="14"/>
      <c r="D11" s="14"/>
      <c r="E11" s="15"/>
      <c r="F11" s="16"/>
      <c r="G11" s="14"/>
      <c r="H11" s="17">
        <f>G11*H6</f>
        <v>0</v>
      </c>
      <c r="I11" s="20">
        <f t="shared" si="3"/>
        <v>0</v>
      </c>
      <c r="J11" s="17"/>
      <c r="K11" s="20">
        <f t="shared" si="4"/>
        <v>0</v>
      </c>
      <c r="L11" s="43"/>
    </row>
    <row r="12" spans="1:12" ht="15" customHeight="1">
      <c r="A12" s="14">
        <v>2173</v>
      </c>
      <c r="B12" s="3">
        <v>2017</v>
      </c>
      <c r="C12" s="14"/>
      <c r="D12" s="14"/>
      <c r="E12" s="15"/>
      <c r="F12" s="16"/>
      <c r="G12" s="14"/>
      <c r="H12" s="17">
        <f>G12*H6</f>
        <v>0</v>
      </c>
      <c r="I12" s="20">
        <f t="shared" si="3"/>
        <v>0</v>
      </c>
      <c r="J12" s="17"/>
      <c r="K12" s="20">
        <f t="shared" si="4"/>
        <v>0</v>
      </c>
      <c r="L12" s="43"/>
    </row>
    <row r="13" spans="1:12" ht="15" customHeight="1">
      <c r="A13" s="14">
        <v>2008</v>
      </c>
      <c r="B13" s="3">
        <v>2000</v>
      </c>
      <c r="C13" s="14">
        <v>27</v>
      </c>
      <c r="D13" s="14"/>
      <c r="E13" s="15"/>
      <c r="F13" s="16"/>
      <c r="G13" s="14"/>
      <c r="H13" s="17">
        <f>G13*H6</f>
        <v>0</v>
      </c>
      <c r="I13" s="20">
        <f t="shared" si="3"/>
        <v>0</v>
      </c>
      <c r="J13" s="17"/>
      <c r="K13" s="20">
        <f t="shared" si="4"/>
        <v>0</v>
      </c>
      <c r="L13" s="43"/>
    </row>
    <row r="14" spans="1:12" ht="15" customHeight="1">
      <c r="A14" s="14">
        <v>2016</v>
      </c>
      <c r="B14" s="3">
        <v>2001</v>
      </c>
      <c r="C14" s="14"/>
      <c r="D14" s="14" t="s">
        <v>75</v>
      </c>
      <c r="E14" s="15"/>
      <c r="F14" s="16"/>
      <c r="G14" s="14"/>
      <c r="H14" s="17">
        <f>G14*H6</f>
        <v>0</v>
      </c>
      <c r="I14" s="20">
        <f t="shared" si="3"/>
        <v>0</v>
      </c>
      <c r="J14" s="17"/>
      <c r="K14" s="20">
        <f t="shared" si="4"/>
        <v>0</v>
      </c>
      <c r="L14" s="43"/>
    </row>
    <row r="15" spans="1:12" ht="15" customHeight="1">
      <c r="A15" s="14">
        <v>2017</v>
      </c>
      <c r="B15" s="3">
        <v>2001</v>
      </c>
      <c r="C15" s="14"/>
      <c r="D15" s="14" t="s">
        <v>75</v>
      </c>
      <c r="E15" s="15"/>
      <c r="F15" s="16"/>
      <c r="G15" s="14"/>
      <c r="H15" s="17">
        <f>G15*H6</f>
        <v>0</v>
      </c>
      <c r="I15" s="20">
        <f t="shared" si="3"/>
        <v>0</v>
      </c>
      <c r="J15" s="17"/>
      <c r="K15" s="20">
        <f t="shared" si="4"/>
        <v>0</v>
      </c>
      <c r="L15" s="43"/>
    </row>
    <row r="16" spans="1:12" ht="15" customHeight="1">
      <c r="A16" s="14">
        <v>2019</v>
      </c>
      <c r="B16" s="3">
        <v>2001</v>
      </c>
      <c r="C16" s="14"/>
      <c r="D16" s="14" t="s">
        <v>75</v>
      </c>
      <c r="E16" s="15"/>
      <c r="F16" s="16"/>
      <c r="G16" s="14"/>
      <c r="H16" s="17">
        <f>G16*H6</f>
        <v>0</v>
      </c>
      <c r="I16" s="20">
        <f t="shared" si="3"/>
        <v>0</v>
      </c>
      <c r="J16" s="17"/>
      <c r="K16" s="20">
        <f t="shared" si="4"/>
        <v>0</v>
      </c>
      <c r="L16" s="43"/>
    </row>
    <row r="17" spans="1:12" ht="15" customHeight="1">
      <c r="A17" s="14">
        <v>2023</v>
      </c>
      <c r="B17" s="3">
        <v>2002</v>
      </c>
      <c r="C17" s="14"/>
      <c r="D17" s="14" t="s">
        <v>75</v>
      </c>
      <c r="E17" s="15"/>
      <c r="F17" s="16"/>
      <c r="G17" s="14"/>
      <c r="H17" s="17">
        <f>G17*H6</f>
        <v>0</v>
      </c>
      <c r="I17" s="20">
        <f t="shared" si="3"/>
        <v>0</v>
      </c>
      <c r="J17" s="17"/>
      <c r="K17" s="20">
        <f t="shared" si="4"/>
        <v>0</v>
      </c>
      <c r="L17" s="43"/>
    </row>
    <row r="18" spans="1:12" ht="15" customHeight="1">
      <c r="A18" s="14">
        <v>2024</v>
      </c>
      <c r="B18" s="3">
        <v>2002</v>
      </c>
      <c r="C18" s="14"/>
      <c r="D18" s="14" t="s">
        <v>75</v>
      </c>
      <c r="E18" s="15"/>
      <c r="F18" s="16"/>
      <c r="G18" s="14"/>
      <c r="H18" s="17">
        <f>G18*H6</f>
        <v>0</v>
      </c>
      <c r="I18" s="20">
        <f t="shared" si="3"/>
        <v>0</v>
      </c>
      <c r="J18" s="17"/>
      <c r="K18" s="20">
        <f t="shared" si="4"/>
        <v>0</v>
      </c>
      <c r="L18" s="43"/>
    </row>
    <row r="19" spans="1:12" ht="15" customHeight="1">
      <c r="A19" s="14">
        <v>2041</v>
      </c>
      <c r="B19" s="3">
        <v>2004</v>
      </c>
      <c r="C19" s="14"/>
      <c r="D19" s="14" t="s">
        <v>76</v>
      </c>
      <c r="E19" s="15"/>
      <c r="F19" s="16"/>
      <c r="G19" s="14"/>
      <c r="H19" s="17">
        <f>G19*H6</f>
        <v>0</v>
      </c>
      <c r="I19" s="20">
        <f t="shared" si="3"/>
        <v>0</v>
      </c>
      <c r="J19" s="17"/>
      <c r="K19" s="20">
        <f t="shared" si="4"/>
        <v>0</v>
      </c>
      <c r="L19" s="43"/>
    </row>
    <row r="20" spans="1:12" ht="15" customHeight="1">
      <c r="A20" s="14">
        <v>2042</v>
      </c>
      <c r="B20" s="3">
        <v>2004</v>
      </c>
      <c r="C20" s="14">
        <v>26</v>
      </c>
      <c r="D20" s="14"/>
      <c r="E20" s="18"/>
      <c r="F20" s="16"/>
      <c r="G20" s="14"/>
      <c r="H20" s="17">
        <f>G20*H6</f>
        <v>0</v>
      </c>
      <c r="I20" s="20">
        <f t="shared" si="3"/>
        <v>0</v>
      </c>
      <c r="J20" s="17"/>
      <c r="K20" s="20">
        <f t="shared" si="4"/>
        <v>0</v>
      </c>
      <c r="L20" s="43"/>
    </row>
    <row r="21" spans="1:12" ht="15" customHeight="1">
      <c r="A21" s="14">
        <v>2043</v>
      </c>
      <c r="B21" s="3">
        <v>2004</v>
      </c>
      <c r="C21" s="14" t="s">
        <v>77</v>
      </c>
      <c r="D21" s="14"/>
      <c r="E21" s="15"/>
      <c r="F21" s="16"/>
      <c r="G21" s="14"/>
      <c r="H21" s="17">
        <f>G21*H6</f>
        <v>0</v>
      </c>
      <c r="I21" s="20">
        <f t="shared" si="3"/>
        <v>0</v>
      </c>
      <c r="J21" s="17"/>
      <c r="K21" s="20">
        <f t="shared" si="4"/>
        <v>0</v>
      </c>
      <c r="L21" s="43"/>
    </row>
    <row r="22" spans="1:12" ht="15" customHeight="1">
      <c r="A22" s="14">
        <v>2061</v>
      </c>
      <c r="B22" s="3">
        <v>2007</v>
      </c>
      <c r="C22" s="14">
        <v>5</v>
      </c>
      <c r="D22" s="14"/>
      <c r="E22" s="15"/>
      <c r="F22" s="16"/>
      <c r="G22" s="14"/>
      <c r="H22" s="17">
        <f>G22*H6</f>
        <v>0</v>
      </c>
      <c r="I22" s="20">
        <f t="shared" si="3"/>
        <v>0</v>
      </c>
      <c r="J22" s="17"/>
      <c r="K22" s="20">
        <f t="shared" si="4"/>
        <v>0</v>
      </c>
      <c r="L22" s="43"/>
    </row>
    <row r="23" spans="1:12" ht="15" customHeight="1">
      <c r="A23" s="14">
        <v>2062</v>
      </c>
      <c r="B23" s="3">
        <v>2007</v>
      </c>
      <c r="C23" s="14">
        <v>18</v>
      </c>
      <c r="D23" s="14"/>
      <c r="E23" s="15"/>
      <c r="F23" s="16"/>
      <c r="G23" s="14"/>
      <c r="H23" s="17">
        <f>G23*H6</f>
        <v>0</v>
      </c>
      <c r="I23" s="20">
        <f t="shared" si="3"/>
        <v>0</v>
      </c>
      <c r="J23" s="17"/>
      <c r="K23" s="20">
        <f t="shared" si="4"/>
        <v>0</v>
      </c>
      <c r="L23" s="43"/>
    </row>
    <row r="24" spans="1:12" ht="15" customHeight="1">
      <c r="A24" s="14">
        <v>2063</v>
      </c>
      <c r="B24" s="3">
        <v>2007</v>
      </c>
      <c r="C24" s="14">
        <v>9</v>
      </c>
      <c r="D24" s="14"/>
      <c r="E24" s="15"/>
      <c r="F24" s="16"/>
      <c r="G24" s="14"/>
      <c r="H24" s="17">
        <f>G24*H6</f>
        <v>0</v>
      </c>
      <c r="I24" s="20">
        <f t="shared" si="3"/>
        <v>0</v>
      </c>
      <c r="J24" s="17"/>
      <c r="K24" s="20">
        <f t="shared" si="4"/>
        <v>0</v>
      </c>
      <c r="L24" s="43"/>
    </row>
    <row r="25" spans="1:12" ht="15" customHeight="1">
      <c r="A25" s="14">
        <v>2090</v>
      </c>
      <c r="B25" s="3">
        <v>2009</v>
      </c>
      <c r="C25" s="14"/>
      <c r="D25" s="14" t="s">
        <v>78</v>
      </c>
      <c r="E25" s="18"/>
      <c r="F25" s="16"/>
      <c r="G25" s="14"/>
      <c r="H25" s="17">
        <f>G25*H6</f>
        <v>0</v>
      </c>
      <c r="I25" s="20">
        <f t="shared" si="3"/>
        <v>0</v>
      </c>
      <c r="J25" s="17"/>
      <c r="K25" s="20">
        <f t="shared" si="4"/>
        <v>0</v>
      </c>
      <c r="L25" s="43"/>
    </row>
    <row r="26" spans="1:12" ht="15" customHeight="1">
      <c r="A26" s="14">
        <v>2091</v>
      </c>
      <c r="B26" s="3">
        <v>2009</v>
      </c>
      <c r="C26" s="14">
        <v>21</v>
      </c>
      <c r="D26" s="14"/>
      <c r="E26" s="18"/>
      <c r="F26" s="16"/>
      <c r="G26" s="14"/>
      <c r="H26" s="17">
        <f>G26*H6</f>
        <v>0</v>
      </c>
      <c r="I26" s="20">
        <f t="shared" si="3"/>
        <v>0</v>
      </c>
      <c r="J26" s="17"/>
      <c r="K26" s="20">
        <f t="shared" si="4"/>
        <v>0</v>
      </c>
      <c r="L26" s="43"/>
    </row>
    <row r="27" spans="1:12" ht="15" customHeight="1">
      <c r="A27" s="14">
        <v>2092</v>
      </c>
      <c r="B27" s="3">
        <v>2009</v>
      </c>
      <c r="C27" s="14">
        <v>14</v>
      </c>
      <c r="D27" s="14"/>
      <c r="E27" s="15"/>
      <c r="F27" s="16"/>
      <c r="G27" s="14"/>
      <c r="H27" s="17">
        <f>G27*H6</f>
        <v>0</v>
      </c>
      <c r="I27" s="20">
        <f t="shared" si="3"/>
        <v>0</v>
      </c>
      <c r="J27" s="17"/>
      <c r="K27" s="20">
        <f t="shared" si="4"/>
        <v>0</v>
      </c>
      <c r="L27" s="43"/>
    </row>
    <row r="28" spans="1:12" ht="15" customHeight="1">
      <c r="A28" s="14">
        <v>2101</v>
      </c>
      <c r="B28" s="3">
        <v>2010</v>
      </c>
      <c r="C28" s="14">
        <v>25</v>
      </c>
      <c r="D28" s="14" t="s">
        <v>79</v>
      </c>
      <c r="E28" s="15"/>
      <c r="F28" s="16"/>
      <c r="G28" s="14"/>
      <c r="H28" s="17">
        <f>G28*H6</f>
        <v>0</v>
      </c>
      <c r="I28" s="20">
        <f t="shared" si="3"/>
        <v>0</v>
      </c>
      <c r="J28" s="17"/>
      <c r="K28" s="20">
        <f t="shared" si="4"/>
        <v>0</v>
      </c>
      <c r="L28" s="43"/>
    </row>
    <row r="29" spans="1:12" ht="15" customHeight="1">
      <c r="A29" s="14">
        <v>2102</v>
      </c>
      <c r="B29" s="3">
        <v>2010</v>
      </c>
      <c r="C29" s="14">
        <v>20</v>
      </c>
      <c r="D29" s="14"/>
      <c r="E29" s="15"/>
      <c r="F29" s="16"/>
      <c r="G29" s="14"/>
      <c r="H29" s="17">
        <f>G29*H6</f>
        <v>0</v>
      </c>
      <c r="I29" s="20">
        <f t="shared" si="3"/>
        <v>0</v>
      </c>
      <c r="J29" s="17"/>
      <c r="K29" s="20">
        <f t="shared" si="4"/>
        <v>0</v>
      </c>
      <c r="L29" s="43"/>
    </row>
    <row r="30" spans="1:12" ht="15" customHeight="1">
      <c r="A30" s="14">
        <v>2103</v>
      </c>
      <c r="B30" s="3">
        <v>2010</v>
      </c>
      <c r="C30" s="14">
        <v>2</v>
      </c>
      <c r="D30" s="14"/>
      <c r="E30" s="18"/>
      <c r="F30" s="16"/>
      <c r="G30" s="14"/>
      <c r="H30" s="17">
        <f>G30*H6</f>
        <v>0</v>
      </c>
      <c r="I30" s="20">
        <f t="shared" si="3"/>
        <v>0</v>
      </c>
      <c r="J30" s="17"/>
      <c r="K30" s="20">
        <f t="shared" si="4"/>
        <v>0</v>
      </c>
      <c r="L30" s="43"/>
    </row>
    <row r="31" spans="1:12" ht="15" customHeight="1">
      <c r="A31" s="14">
        <v>2111</v>
      </c>
      <c r="B31" s="3">
        <v>2011</v>
      </c>
      <c r="C31" s="14">
        <v>7</v>
      </c>
      <c r="D31" s="14"/>
      <c r="E31" s="18"/>
      <c r="F31" s="16"/>
      <c r="G31" s="14"/>
      <c r="H31" s="17">
        <f>G31*H6</f>
        <v>0</v>
      </c>
      <c r="I31" s="20">
        <f t="shared" si="3"/>
        <v>0</v>
      </c>
      <c r="J31" s="17"/>
      <c r="K31" s="20">
        <f t="shared" si="4"/>
        <v>0</v>
      </c>
      <c r="L31" s="43"/>
    </row>
    <row r="32" spans="1:12" ht="15" customHeight="1">
      <c r="A32" s="14">
        <v>2112</v>
      </c>
      <c r="B32" s="3">
        <v>2011</v>
      </c>
      <c r="C32" s="14">
        <v>8</v>
      </c>
      <c r="D32" s="14"/>
      <c r="E32" s="18"/>
      <c r="F32" s="16"/>
      <c r="G32" s="14"/>
      <c r="H32" s="17">
        <f>G32*H6</f>
        <v>0</v>
      </c>
      <c r="I32" s="20">
        <f t="shared" si="3"/>
        <v>0</v>
      </c>
      <c r="J32" s="17"/>
      <c r="K32" s="20">
        <f t="shared" si="4"/>
        <v>0</v>
      </c>
      <c r="L32" s="43"/>
    </row>
    <row r="33" spans="1:12" ht="15" customHeight="1">
      <c r="A33" s="14">
        <v>2113</v>
      </c>
      <c r="B33" s="3">
        <v>2011</v>
      </c>
      <c r="C33" s="14">
        <v>11</v>
      </c>
      <c r="D33" s="14"/>
      <c r="E33" s="18"/>
      <c r="F33" s="16"/>
      <c r="G33" s="14"/>
      <c r="H33" s="17">
        <f>G33*H6</f>
        <v>0</v>
      </c>
      <c r="I33" s="20">
        <f t="shared" si="3"/>
        <v>0</v>
      </c>
      <c r="J33" s="17"/>
      <c r="K33" s="20">
        <f t="shared" si="4"/>
        <v>0</v>
      </c>
      <c r="L33" s="43"/>
    </row>
    <row r="34" spans="1:12" ht="15" customHeight="1">
      <c r="A34" s="14">
        <v>1301</v>
      </c>
      <c r="B34" s="3">
        <v>2013</v>
      </c>
      <c r="C34" s="14">
        <v>1</v>
      </c>
      <c r="D34" s="14"/>
      <c r="E34" s="18"/>
      <c r="F34" s="16"/>
      <c r="G34" s="14"/>
      <c r="H34" s="17">
        <f>G34*H6</f>
        <v>0</v>
      </c>
      <c r="I34" s="20">
        <f t="shared" si="3"/>
        <v>0</v>
      </c>
      <c r="J34" s="17"/>
      <c r="K34" s="20">
        <f t="shared" si="4"/>
        <v>0</v>
      </c>
      <c r="L34" s="43"/>
    </row>
    <row r="35" spans="1:12" ht="15" customHeight="1">
      <c r="A35" s="14">
        <v>1302</v>
      </c>
      <c r="B35" s="3">
        <v>2013</v>
      </c>
      <c r="C35" s="14">
        <v>6</v>
      </c>
      <c r="D35" s="14"/>
      <c r="E35" s="18"/>
      <c r="F35" s="16"/>
      <c r="G35" s="14"/>
      <c r="H35" s="17">
        <f>G35*H6</f>
        <v>0</v>
      </c>
      <c r="I35" s="20">
        <f t="shared" si="3"/>
        <v>0</v>
      </c>
      <c r="J35" s="17"/>
      <c r="K35" s="20">
        <f t="shared" si="4"/>
        <v>0</v>
      </c>
      <c r="L35" s="43"/>
    </row>
    <row r="36" spans="1:12" ht="15" customHeight="1">
      <c r="A36" s="14">
        <v>1401</v>
      </c>
      <c r="B36" s="3">
        <v>2014</v>
      </c>
      <c r="C36" s="14">
        <v>12</v>
      </c>
      <c r="D36" s="14"/>
      <c r="E36" s="15"/>
      <c r="F36" s="16"/>
      <c r="G36" s="14"/>
      <c r="H36" s="17">
        <f>G36*H6</f>
        <v>0</v>
      </c>
      <c r="I36" s="20">
        <f t="shared" si="3"/>
        <v>0</v>
      </c>
      <c r="J36" s="17"/>
      <c r="K36" s="20">
        <f t="shared" si="4"/>
        <v>0</v>
      </c>
      <c r="L36" s="43"/>
    </row>
    <row r="37" spans="1:12" ht="15" customHeight="1">
      <c r="A37" s="14">
        <v>1402</v>
      </c>
      <c r="B37" s="3">
        <v>2014</v>
      </c>
      <c r="C37" s="14">
        <v>15</v>
      </c>
      <c r="D37" s="14"/>
      <c r="E37" s="15"/>
      <c r="F37" s="16"/>
      <c r="G37" s="14"/>
      <c r="H37" s="17">
        <f>G37*H6</f>
        <v>0</v>
      </c>
      <c r="I37" s="20">
        <f t="shared" si="3"/>
        <v>0</v>
      </c>
      <c r="J37" s="17"/>
      <c r="K37" s="20">
        <f t="shared" si="4"/>
        <v>0</v>
      </c>
      <c r="L37" s="43"/>
    </row>
    <row r="38" spans="1:12" ht="15" customHeight="1">
      <c r="A38" s="14">
        <v>1403</v>
      </c>
      <c r="B38" s="3">
        <v>2014</v>
      </c>
      <c r="C38" s="14">
        <v>10</v>
      </c>
      <c r="D38" s="14"/>
      <c r="E38" s="15"/>
      <c r="F38" s="16"/>
      <c r="G38" s="14"/>
      <c r="H38" s="17">
        <f>G38*H6</f>
        <v>0</v>
      </c>
      <c r="I38" s="20">
        <f t="shared" si="3"/>
        <v>0</v>
      </c>
      <c r="J38" s="17"/>
      <c r="K38" s="20">
        <f t="shared" si="4"/>
        <v>0</v>
      </c>
      <c r="L38" s="43"/>
    </row>
    <row r="39" spans="1:12" ht="15" customHeight="1">
      <c r="A39" s="14">
        <v>1404</v>
      </c>
      <c r="B39" s="3">
        <v>2014</v>
      </c>
      <c r="C39" s="14">
        <v>3</v>
      </c>
      <c r="D39" s="14"/>
      <c r="E39" s="15"/>
      <c r="F39" s="16"/>
      <c r="G39" s="14"/>
      <c r="H39" s="17">
        <f>G39*H6</f>
        <v>0</v>
      </c>
      <c r="I39" s="20">
        <f t="shared" si="3"/>
        <v>0</v>
      </c>
      <c r="J39" s="17"/>
      <c r="K39" s="20">
        <f t="shared" si="4"/>
        <v>0</v>
      </c>
      <c r="L39" s="43"/>
    </row>
    <row r="40" spans="1:12" ht="15" customHeight="1">
      <c r="A40" s="14">
        <v>1405</v>
      </c>
      <c r="B40" s="3">
        <v>2014</v>
      </c>
      <c r="C40" s="14">
        <v>16</v>
      </c>
      <c r="D40" s="14"/>
      <c r="E40" s="15"/>
      <c r="F40" s="16"/>
      <c r="G40" s="14"/>
      <c r="H40" s="17">
        <f>G40*H6</f>
        <v>0</v>
      </c>
      <c r="I40" s="20">
        <f t="shared" si="3"/>
        <v>0</v>
      </c>
      <c r="J40" s="17"/>
      <c r="K40" s="20">
        <f t="shared" si="4"/>
        <v>0</v>
      </c>
      <c r="L40" s="43"/>
    </row>
    <row r="41" spans="1:12" ht="15" customHeight="1">
      <c r="A41" s="14">
        <v>2141</v>
      </c>
      <c r="B41" s="3">
        <v>2015</v>
      </c>
      <c r="C41" s="14">
        <v>20</v>
      </c>
      <c r="D41" s="14"/>
      <c r="E41" s="15"/>
      <c r="F41" s="16"/>
      <c r="G41" s="14"/>
      <c r="H41" s="17">
        <f>G41*H6</f>
        <v>0</v>
      </c>
      <c r="I41" s="20">
        <f t="shared" si="3"/>
        <v>0</v>
      </c>
      <c r="J41" s="17"/>
      <c r="K41" s="20">
        <f t="shared" si="4"/>
        <v>0</v>
      </c>
      <c r="L41" s="43"/>
    </row>
    <row r="42" spans="1:12" ht="15" customHeight="1">
      <c r="A42" s="14">
        <v>2142</v>
      </c>
      <c r="B42" s="3">
        <v>2015</v>
      </c>
      <c r="C42" s="14">
        <v>4</v>
      </c>
      <c r="D42" s="14"/>
      <c r="E42" s="15"/>
      <c r="F42" s="16"/>
      <c r="G42" s="14"/>
      <c r="H42" s="17">
        <f>G42*H6</f>
        <v>0</v>
      </c>
      <c r="I42" s="20">
        <f t="shared" si="3"/>
        <v>0</v>
      </c>
      <c r="J42" s="17"/>
      <c r="K42" s="20">
        <f t="shared" si="4"/>
        <v>0</v>
      </c>
      <c r="L42" s="43"/>
    </row>
    <row r="43" spans="1:12" ht="15" customHeight="1">
      <c r="A43" s="14">
        <v>2143</v>
      </c>
      <c r="B43" s="3">
        <v>2015</v>
      </c>
      <c r="C43" s="14">
        <v>17</v>
      </c>
      <c r="D43" s="14"/>
      <c r="E43" s="15"/>
      <c r="F43" s="16"/>
      <c r="G43" s="14"/>
      <c r="H43" s="17">
        <f>G43*H6</f>
        <v>0</v>
      </c>
      <c r="I43" s="20">
        <f t="shared" si="3"/>
        <v>0</v>
      </c>
      <c r="J43" s="17"/>
      <c r="K43" s="20">
        <f t="shared" si="4"/>
        <v>0</v>
      </c>
      <c r="L43" s="43"/>
    </row>
    <row r="44" spans="1:12" ht="15" customHeight="1">
      <c r="A44" s="14">
        <v>2151</v>
      </c>
      <c r="B44" s="3">
        <v>2016</v>
      </c>
      <c r="C44" s="14">
        <v>22</v>
      </c>
      <c r="D44" s="14"/>
      <c r="E44" s="15"/>
      <c r="F44" s="16"/>
      <c r="G44" s="14"/>
      <c r="H44" s="17">
        <f>G44*H6</f>
        <v>0</v>
      </c>
      <c r="I44" s="20">
        <f t="shared" si="3"/>
        <v>0</v>
      </c>
      <c r="J44" s="17"/>
      <c r="K44" s="20">
        <f t="shared" si="4"/>
        <v>0</v>
      </c>
      <c r="L44" s="43"/>
    </row>
    <row r="45" spans="1:12" ht="15" customHeight="1">
      <c r="A45" s="14">
        <v>2152</v>
      </c>
      <c r="B45" s="3">
        <v>2016</v>
      </c>
      <c r="C45" s="14">
        <v>23</v>
      </c>
      <c r="D45" s="14"/>
      <c r="E45" s="15"/>
      <c r="F45" s="16"/>
      <c r="G45" s="14"/>
      <c r="H45" s="17">
        <f>G45*H6</f>
        <v>0</v>
      </c>
      <c r="I45" s="20">
        <f t="shared" si="3"/>
        <v>0</v>
      </c>
      <c r="J45" s="17"/>
      <c r="K45" s="20">
        <f t="shared" si="4"/>
        <v>0</v>
      </c>
      <c r="L45" s="43"/>
    </row>
    <row r="46" spans="1:12" ht="15" customHeight="1">
      <c r="A46" s="14">
        <v>2153</v>
      </c>
      <c r="B46" s="3">
        <v>2016</v>
      </c>
      <c r="C46" s="14">
        <v>24</v>
      </c>
      <c r="D46" s="14" t="s">
        <v>79</v>
      </c>
      <c r="E46" s="15"/>
      <c r="F46" s="16"/>
      <c r="G46" s="14"/>
      <c r="H46" s="17">
        <f>G46*H6</f>
        <v>0</v>
      </c>
      <c r="I46" s="20">
        <f t="shared" si="3"/>
        <v>0</v>
      </c>
      <c r="J46" s="17"/>
      <c r="K46" s="20">
        <f t="shared" si="4"/>
        <v>0</v>
      </c>
      <c r="L46" s="43"/>
    </row>
    <row r="47" spans="1:12" ht="15" customHeight="1">
      <c r="A47" s="14">
        <v>2161</v>
      </c>
      <c r="B47" s="3">
        <v>2017</v>
      </c>
      <c r="C47" s="14">
        <v>13</v>
      </c>
      <c r="D47" s="14"/>
      <c r="E47" s="15"/>
      <c r="F47" s="16"/>
      <c r="G47" s="14"/>
      <c r="H47" s="17">
        <f>G47*H6</f>
        <v>0</v>
      </c>
      <c r="I47" s="20">
        <f t="shared" si="3"/>
        <v>0</v>
      </c>
      <c r="J47" s="17"/>
      <c r="K47" s="20">
        <f t="shared" si="4"/>
        <v>0</v>
      </c>
      <c r="L47" s="43"/>
    </row>
    <row r="48" spans="1:12" ht="15" customHeight="1">
      <c r="A48" s="14">
        <v>2162</v>
      </c>
      <c r="B48" s="3">
        <v>2017</v>
      </c>
      <c r="C48" s="14">
        <v>19</v>
      </c>
      <c r="D48" s="14"/>
      <c r="E48" s="15"/>
      <c r="F48" s="16"/>
      <c r="G48" s="14"/>
      <c r="H48" s="17">
        <f>G48*H6</f>
        <v>0</v>
      </c>
      <c r="I48" s="20">
        <f t="shared" si="3"/>
        <v>0</v>
      </c>
      <c r="J48" s="17"/>
      <c r="K48" s="20">
        <f t="shared" si="4"/>
        <v>0</v>
      </c>
      <c r="L48" s="43"/>
    </row>
    <row r="49" spans="1:12" ht="15" customHeight="1">
      <c r="A49" s="14">
        <v>2163</v>
      </c>
      <c r="B49" s="3">
        <v>2017</v>
      </c>
      <c r="C49" s="14">
        <v>28</v>
      </c>
      <c r="D49" s="14"/>
      <c r="E49" s="15"/>
      <c r="F49" s="16"/>
      <c r="G49" s="14"/>
      <c r="H49" s="17">
        <f>G49*H6</f>
        <v>0</v>
      </c>
      <c r="I49" s="20">
        <f t="shared" si="3"/>
        <v>0</v>
      </c>
      <c r="J49" s="17"/>
      <c r="K49" s="20">
        <f t="shared" si="4"/>
        <v>0</v>
      </c>
      <c r="L49" s="43"/>
    </row>
    <row r="50" spans="1:12" ht="15" customHeight="1">
      <c r="A50" s="14" t="s">
        <v>22</v>
      </c>
      <c r="B50" s="3">
        <v>1997</v>
      </c>
      <c r="C50" s="14"/>
      <c r="D50" s="14"/>
      <c r="E50" s="15"/>
      <c r="F50" s="16"/>
      <c r="G50" s="14"/>
      <c r="H50" s="17">
        <f>G50*H6</f>
        <v>0</v>
      </c>
      <c r="I50" s="20">
        <f t="shared" si="3"/>
        <v>0</v>
      </c>
      <c r="J50" s="17"/>
      <c r="K50" s="20">
        <f t="shared" si="4"/>
        <v>0</v>
      </c>
      <c r="L50" s="43"/>
    </row>
    <row r="51" spans="1:12" ht="15" customHeight="1">
      <c r="A51" s="14" t="s">
        <v>85</v>
      </c>
      <c r="B51" s="3">
        <v>2018</v>
      </c>
      <c r="C51" s="14"/>
      <c r="D51" s="14"/>
      <c r="E51" s="15"/>
      <c r="F51" s="16"/>
      <c r="G51" s="14"/>
      <c r="H51" s="17">
        <f>G51*H6</f>
        <v>0</v>
      </c>
      <c r="I51" s="20">
        <f t="shared" si="3"/>
        <v>0</v>
      </c>
      <c r="J51" s="17"/>
      <c r="K51" s="20">
        <f t="shared" si="4"/>
        <v>0</v>
      </c>
      <c r="L51" s="43"/>
    </row>
    <row r="52" spans="1:12" ht="15" customHeight="1">
      <c r="A52" s="14" t="s">
        <v>86</v>
      </c>
      <c r="B52" s="3">
        <v>2018</v>
      </c>
      <c r="C52" s="14"/>
      <c r="D52" s="14"/>
      <c r="E52" s="15"/>
      <c r="F52" s="16"/>
      <c r="G52" s="14"/>
      <c r="H52" s="17">
        <f>G52*H6</f>
        <v>0</v>
      </c>
      <c r="I52" s="20">
        <f t="shared" si="3"/>
        <v>0</v>
      </c>
      <c r="J52" s="17"/>
      <c r="K52" s="20">
        <f t="shared" si="4"/>
        <v>0</v>
      </c>
      <c r="L52" s="43"/>
    </row>
    <row r="53" spans="1:12" ht="15" customHeight="1">
      <c r="A53" s="14" t="s">
        <v>23</v>
      </c>
      <c r="B53" s="3">
        <v>2005</v>
      </c>
      <c r="C53" s="14"/>
      <c r="D53" s="14"/>
      <c r="E53" s="15"/>
      <c r="F53" s="16"/>
      <c r="G53" s="14"/>
      <c r="H53" s="17">
        <f>G53*H6</f>
        <v>0</v>
      </c>
      <c r="I53" s="20">
        <f t="shared" si="3"/>
        <v>0</v>
      </c>
      <c r="J53" s="17"/>
      <c r="K53" s="20">
        <f t="shared" si="4"/>
        <v>0</v>
      </c>
      <c r="L53" s="43"/>
    </row>
    <row r="54" spans="1:12" ht="15" customHeight="1">
      <c r="A54" s="14" t="s">
        <v>24</v>
      </c>
      <c r="B54" s="3">
        <v>2003</v>
      </c>
      <c r="C54" s="14"/>
      <c r="D54" s="14"/>
      <c r="E54" s="15"/>
      <c r="F54" s="16"/>
      <c r="G54" s="14"/>
      <c r="H54" s="17">
        <f>G54*H6</f>
        <v>0</v>
      </c>
      <c r="I54" s="20">
        <f t="shared" si="3"/>
        <v>0</v>
      </c>
      <c r="J54" s="17"/>
      <c r="K54" s="20">
        <f t="shared" si="4"/>
        <v>0</v>
      </c>
      <c r="L54" s="43"/>
    </row>
    <row r="55" spans="1:12" ht="15" customHeight="1">
      <c r="A55" s="3"/>
      <c r="B55" s="3"/>
      <c r="C55" s="3"/>
      <c r="D55" s="3" t="s">
        <v>80</v>
      </c>
      <c r="E55" s="3"/>
      <c r="F55" s="19">
        <f t="shared" ref="F55:L55" si="5">SUM(F10:F54)</f>
        <v>0</v>
      </c>
      <c r="G55" s="19">
        <f t="shared" si="5"/>
        <v>0</v>
      </c>
      <c r="H55" s="19">
        <f t="shared" si="5"/>
        <v>0</v>
      </c>
      <c r="I55" s="19">
        <f t="shared" si="5"/>
        <v>0</v>
      </c>
      <c r="J55" s="19">
        <f t="shared" si="5"/>
        <v>0</v>
      </c>
      <c r="K55" s="19">
        <f t="shared" si="5"/>
        <v>0</v>
      </c>
      <c r="L55" s="19">
        <f t="shared" si="5"/>
        <v>0</v>
      </c>
    </row>
    <row r="56" spans="1:12" ht="15" customHeight="1"/>
    <row r="57" spans="1:12" ht="15" customHeight="1"/>
    <row r="59" spans="1:12" ht="27.75" thickBot="1">
      <c r="F59" s="5" t="s">
        <v>82</v>
      </c>
      <c r="G59" s="42"/>
      <c r="H59" s="4"/>
      <c r="I59" s="4"/>
      <c r="J59" s="4"/>
      <c r="K59" s="4"/>
    </row>
    <row r="60" spans="1:12" ht="15.75" thickTop="1">
      <c r="G60" t="s">
        <v>81</v>
      </c>
      <c r="L60" s="23"/>
    </row>
    <row r="61" spans="1:12">
      <c r="G61" t="s">
        <v>0</v>
      </c>
    </row>
  </sheetData>
  <mergeCells count="6">
    <mergeCell ref="F5:H5"/>
    <mergeCell ref="A6:A7"/>
    <mergeCell ref="B6:B7"/>
    <mergeCell ref="C6:C7"/>
    <mergeCell ref="D6:D7"/>
    <mergeCell ref="E6:E7"/>
  </mergeCells>
  <pageMargins left="0.7" right="0.7" top="0.75" bottom="0.75" header="0.3" footer="0.3"/>
  <pageSetup scale="8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F24CA42D648240B6C03DD0D71DBE83" ma:contentTypeVersion="1" ma:contentTypeDescription="Create a new document." ma:contentTypeScope="" ma:versionID="37bee697f505ab35dc340e5150589a4c">
  <xsd:schema xmlns:xsd="http://www.w3.org/2001/XMLSchema" xmlns:xs="http://www.w3.org/2001/XMLSchema" xmlns:p="http://schemas.microsoft.com/office/2006/metadata/properties" xmlns:ns3="60afb811-635c-4b2c-8beb-e7768db4a6b5" targetNamespace="http://schemas.microsoft.com/office/2006/metadata/properties" ma:root="true" ma:fieldsID="a78dbe3937dfa2516c4192c2823cec46" ns3:_="">
    <xsd:import namespace="60afb811-635c-4b2c-8beb-e7768db4a6b5"/>
    <xsd:element name="properties">
      <xsd:complexType>
        <xsd:sequence>
          <xsd:element name="documentManagement">
            <xsd:complexType>
              <xsd:all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afb811-635c-4b2c-8beb-e7768db4a6b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7EC010-A6A2-4317-9E68-1C050FBB2EDC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0afb811-635c-4b2c-8beb-e7768db4a6b5"/>
  </ds:schemaRefs>
</ds:datastoreItem>
</file>

<file path=customXml/itemProps2.xml><?xml version="1.0" encoding="utf-8"?>
<ds:datastoreItem xmlns:ds="http://schemas.openxmlformats.org/officeDocument/2006/customXml" ds:itemID="{CB14889F-24BB-432B-AA77-0C629DD1ED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0EC09A-2B13-4A2A-AC32-6BE242C20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afb811-635c-4b2c-8beb-e7768db4a6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Annual Summary</vt:lpstr>
      <vt:lpstr>July</vt:lpstr>
      <vt:lpstr>Aug</vt:lpstr>
      <vt:lpstr>Sep</vt:lpstr>
      <vt:lpstr>Oct</vt:lpstr>
      <vt:lpstr>Nov</vt:lpstr>
      <vt:lpstr>Dec</vt:lpstr>
      <vt:lpstr>Jan</vt:lpstr>
      <vt:lpstr>Feb</vt:lpstr>
      <vt:lpstr>Mar</vt:lpstr>
      <vt:lpstr>Apr</vt:lpstr>
      <vt:lpstr>May</vt:lpstr>
      <vt:lpstr>Jun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Brett Beaverson</dc:creator>
  <cp:keywords/>
  <dc:description/>
  <cp:lastModifiedBy>Barlow, Michelle</cp:lastModifiedBy>
  <cp:revision/>
  <dcterms:created xsi:type="dcterms:W3CDTF">2013-07-17T03:02:03Z</dcterms:created>
  <dcterms:modified xsi:type="dcterms:W3CDTF">2019-09-18T18:09:35Z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0x01010037F24CA42D648240B6C03DD0D71DBE83</vt:lpwstr>
  </property>
  <property fmtid="{D5CDD505-2E9C-101B-9397-08002B2CF9AE}" pid="3" name="IsMyDocuments">
    <vt:bool>true</vt:bool>
  </property>
</Properties>
</file>