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9-2020 Board Meetings\July 16, 2019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<sst xmlns="http://schemas.openxmlformats.org/spreadsheetml/2006/main" count="53" uniqueCount="49">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</sst>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3" zoomScaleNormal="100" workbookViewId="0">
      <selection activeCell="G41" sqref="G41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1767010.41</v>
      </c>
      <c r="D7" s="7">
        <v>1767010.41</v>
      </c>
      <c r="E7" s="7">
        <f>D7-C7</f>
        <v>0</v>
      </c>
      <c r="F7" s="8">
        <f>C7/D7</f>
        <v>1</v>
      </c>
      <c r="G7" s="7">
        <v>1651128.67</v>
      </c>
      <c r="H7" s="7">
        <f>C7-G7</f>
        <v>115881.73999999999</v>
      </c>
    </row>
    <row r="8" spans="1:8" ht="21" x14ac:dyDescent="0.35">
      <c r="A8" s="9" t="s">
        <v>16</v>
      </c>
      <c r="B8" s="7">
        <v>0</v>
      </c>
      <c r="C8" s="7">
        <v>2494125.41</v>
      </c>
      <c r="D8" s="7">
        <v>2457596</v>
      </c>
      <c r="E8" s="7">
        <f t="shared" ref="E8:E39" si="0">D8-C8</f>
        <v>-36529.410000000149</v>
      </c>
      <c r="F8" s="8">
        <f t="shared" ref="F8:F25" si="1">C8/D8</f>
        <v>1.0148638791729805</v>
      </c>
      <c r="G8" s="7">
        <v>2307015.81</v>
      </c>
      <c r="H8" s="7">
        <f t="shared" ref="H8:H39" si="2">C8-G8</f>
        <v>187109.60000000009</v>
      </c>
    </row>
    <row r="9" spans="1:8" ht="21" x14ac:dyDescent="0.35">
      <c r="A9" s="1" t="s">
        <v>17</v>
      </c>
      <c r="B9" s="7">
        <v>4197.12</v>
      </c>
      <c r="C9" s="7">
        <v>73481.070000000007</v>
      </c>
      <c r="D9" s="7">
        <v>57500</v>
      </c>
      <c r="E9" s="7">
        <f t="shared" si="0"/>
        <v>-15981.070000000007</v>
      </c>
      <c r="F9" s="8">
        <f t="shared" si="1"/>
        <v>1.2779316521739132</v>
      </c>
      <c r="G9" s="7">
        <v>42836.92</v>
      </c>
      <c r="H9" s="7">
        <f t="shared" si="2"/>
        <v>30644.150000000009</v>
      </c>
    </row>
    <row r="10" spans="1:8" ht="21" x14ac:dyDescent="0.35">
      <c r="A10" s="1" t="s">
        <v>46</v>
      </c>
      <c r="B10" s="7">
        <v>0</v>
      </c>
      <c r="C10" s="7">
        <v>192985.89</v>
      </c>
      <c r="D10" s="7">
        <v>211743</v>
      </c>
      <c r="E10" s="7">
        <f t="shared" ref="E10" si="3">D10-C10</f>
        <v>18757.109999999986</v>
      </c>
      <c r="F10" s="8">
        <f t="shared" ref="F10" si="4">C10/D10</f>
        <v>0.91141567844037352</v>
      </c>
      <c r="G10" s="7">
        <v>207776.8</v>
      </c>
      <c r="H10" s="7">
        <f t="shared" ref="H10" si="5">C10-G10</f>
        <v>-14790.909999999974</v>
      </c>
    </row>
    <row r="11" spans="1:8" ht="21" x14ac:dyDescent="0.35">
      <c r="A11" s="1" t="s">
        <v>18</v>
      </c>
      <c r="B11" s="7">
        <v>21396.73</v>
      </c>
      <c r="C11" s="7">
        <v>307963.46999999997</v>
      </c>
      <c r="D11" s="7">
        <v>329540</v>
      </c>
      <c r="E11" s="7">
        <f t="shared" si="0"/>
        <v>21576.530000000028</v>
      </c>
      <c r="F11" s="8">
        <f t="shared" si="1"/>
        <v>0.93452530800509792</v>
      </c>
      <c r="G11" s="7">
        <v>291273.86</v>
      </c>
      <c r="H11" s="7">
        <f t="shared" si="2"/>
        <v>16689.609999999986</v>
      </c>
    </row>
    <row r="12" spans="1:8" ht="21" x14ac:dyDescent="0.35">
      <c r="A12" s="1" t="s">
        <v>19</v>
      </c>
      <c r="B12" s="7">
        <v>76460.98</v>
      </c>
      <c r="C12" s="7">
        <v>1058169.96</v>
      </c>
      <c r="D12" s="7">
        <v>1204200</v>
      </c>
      <c r="E12" s="7">
        <f t="shared" si="0"/>
        <v>146030.04000000004</v>
      </c>
      <c r="F12" s="8">
        <f t="shared" si="1"/>
        <v>0.87873273542600894</v>
      </c>
      <c r="G12" s="7">
        <v>1103138.01</v>
      </c>
      <c r="H12" s="7">
        <f t="shared" si="2"/>
        <v>-44968.050000000047</v>
      </c>
    </row>
    <row r="13" spans="1:8" ht="21" x14ac:dyDescent="0.35">
      <c r="A13" s="1" t="s">
        <v>20</v>
      </c>
      <c r="B13" s="7">
        <v>0</v>
      </c>
      <c r="C13" s="7">
        <v>153910.51999999999</v>
      </c>
      <c r="D13" s="7">
        <v>152927</v>
      </c>
      <c r="E13" s="7">
        <f t="shared" si="0"/>
        <v>-983.51999999998952</v>
      </c>
      <c r="F13" s="8">
        <f t="shared" si="1"/>
        <v>1.0064313038247006</v>
      </c>
      <c r="G13" s="7">
        <v>156133.46</v>
      </c>
      <c r="H13" s="7">
        <f t="shared" si="2"/>
        <v>-2222.9400000000023</v>
      </c>
    </row>
    <row r="14" spans="1:8" ht="21" x14ac:dyDescent="0.35">
      <c r="A14" s="1" t="s">
        <v>21</v>
      </c>
      <c r="B14" s="7">
        <v>17500</v>
      </c>
      <c r="C14" s="7">
        <v>54897.48</v>
      </c>
      <c r="D14" s="7">
        <v>49135</v>
      </c>
      <c r="E14" s="7">
        <f t="shared" si="0"/>
        <v>-5762.4800000000032</v>
      </c>
      <c r="F14" s="8">
        <v>0</v>
      </c>
      <c r="G14" s="7">
        <v>49135.09</v>
      </c>
      <c r="H14" s="7">
        <f t="shared" si="2"/>
        <v>5762.3900000000067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5705.71</v>
      </c>
      <c r="C16" s="7">
        <v>71763.509999999995</v>
      </c>
      <c r="D16" s="7">
        <v>48300</v>
      </c>
      <c r="E16" s="7">
        <f t="shared" si="0"/>
        <v>-23463.509999999995</v>
      </c>
      <c r="F16" s="8">
        <f t="shared" si="1"/>
        <v>1.485786956521739</v>
      </c>
      <c r="G16" s="7">
        <v>44683.44</v>
      </c>
      <c r="H16" s="7">
        <f t="shared" si="2"/>
        <v>27080.069999999992</v>
      </c>
    </row>
    <row r="17" spans="1:8" ht="21" x14ac:dyDescent="0.35">
      <c r="A17" s="1" t="s">
        <v>24</v>
      </c>
      <c r="B17" s="7">
        <v>0</v>
      </c>
      <c r="C17" s="7">
        <v>13860</v>
      </c>
      <c r="D17" s="7">
        <v>13160</v>
      </c>
      <c r="E17" s="7">
        <f t="shared" si="0"/>
        <v>-700</v>
      </c>
      <c r="F17" s="8">
        <f t="shared" si="1"/>
        <v>1.053191489361702</v>
      </c>
      <c r="G17" s="7">
        <v>13460</v>
      </c>
      <c r="H17" s="7">
        <f t="shared" si="2"/>
        <v>400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4521.6899999999996</v>
      </c>
      <c r="C20" s="7">
        <v>178708.07</v>
      </c>
      <c r="D20" s="7">
        <v>171469</v>
      </c>
      <c r="E20" s="7">
        <f t="shared" si="0"/>
        <v>-7239.070000000007</v>
      </c>
      <c r="F20" s="8">
        <v>0</v>
      </c>
      <c r="G20" s="7">
        <v>3837.46</v>
      </c>
      <c r="H20" s="7">
        <f t="shared" si="2"/>
        <v>174870.61000000002</v>
      </c>
    </row>
    <row r="21" spans="1:8" ht="21" x14ac:dyDescent="0.35">
      <c r="A21" s="1" t="s">
        <v>28</v>
      </c>
      <c r="B21" s="7">
        <v>0</v>
      </c>
      <c r="C21" s="7">
        <v>0</v>
      </c>
      <c r="D21" s="7">
        <v>18500</v>
      </c>
      <c r="E21" s="7">
        <f t="shared" si="0"/>
        <v>18500</v>
      </c>
      <c r="F21" s="8">
        <v>0</v>
      </c>
      <c r="G21" s="7">
        <v>24025.03</v>
      </c>
      <c r="H21" s="7">
        <f t="shared" si="2"/>
        <v>-24025.03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20</v>
      </c>
      <c r="H22" s="7">
        <f t="shared" si="2"/>
        <v>-20</v>
      </c>
    </row>
    <row r="23" spans="1:8" ht="21" x14ac:dyDescent="0.35">
      <c r="A23" s="1" t="s">
        <v>30</v>
      </c>
      <c r="B23" s="7">
        <v>516734</v>
      </c>
      <c r="C23" s="7">
        <v>6167305</v>
      </c>
      <c r="D23" s="7">
        <v>6179379</v>
      </c>
      <c r="E23" s="7">
        <f t="shared" si="0"/>
        <v>12074</v>
      </c>
      <c r="F23" s="8">
        <f t="shared" si="1"/>
        <v>0.99804608197684586</v>
      </c>
      <c r="G23" s="7">
        <v>6332540</v>
      </c>
      <c r="H23" s="7">
        <f t="shared" si="2"/>
        <v>-165235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19823</v>
      </c>
      <c r="C25" s="7">
        <v>19823</v>
      </c>
      <c r="D25" s="7">
        <v>18037</v>
      </c>
      <c r="E25" s="7">
        <f t="shared" si="0"/>
        <v>-1786</v>
      </c>
      <c r="F25" s="8">
        <f t="shared" si="1"/>
        <v>1.0990186838165992</v>
      </c>
      <c r="G25" s="7">
        <v>18037</v>
      </c>
      <c r="H25" s="7">
        <f t="shared" si="2"/>
        <v>1786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/>
      <c r="H28" s="7">
        <f t="shared" si="2"/>
        <v>0</v>
      </c>
    </row>
    <row r="29" spans="1:8" ht="21" x14ac:dyDescent="0.35">
      <c r="A29" s="1" t="s">
        <v>35</v>
      </c>
      <c r="B29" s="7">
        <v>1935.57</v>
      </c>
      <c r="C29" s="7">
        <v>11719.57</v>
      </c>
      <c r="D29" s="7">
        <v>13637</v>
      </c>
      <c r="E29" s="7">
        <f t="shared" si="0"/>
        <v>1917.4300000000003</v>
      </c>
      <c r="F29" s="8">
        <v>0</v>
      </c>
      <c r="G29" s="7">
        <v>13637</v>
      </c>
      <c r="H29" s="7">
        <f t="shared" si="2"/>
        <v>-1917.4300000000003</v>
      </c>
    </row>
    <row r="30" spans="1:8" ht="21" x14ac:dyDescent="0.35">
      <c r="A30" s="1" t="s">
        <v>36</v>
      </c>
      <c r="B30" s="7">
        <v>2424.62</v>
      </c>
      <c r="C30" s="7">
        <v>28933.78</v>
      </c>
      <c r="D30" s="7">
        <v>28302.720000000001</v>
      </c>
      <c r="E30" s="7">
        <f t="shared" si="0"/>
        <v>-631.05999999999767</v>
      </c>
      <c r="F30" s="8">
        <v>0</v>
      </c>
      <c r="G30" s="7">
        <v>28297.09</v>
      </c>
      <c r="H30" s="7">
        <f t="shared" si="2"/>
        <v>636.68999999999869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4035334.65</v>
      </c>
      <c r="E31" s="7">
        <f t="shared" si="0"/>
        <v>4035334.65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3758.48</v>
      </c>
      <c r="C32" s="7">
        <v>137058.41</v>
      </c>
      <c r="D32" s="7">
        <v>140068.43</v>
      </c>
      <c r="E32" s="7">
        <f t="shared" si="0"/>
        <v>3010.0199999999895</v>
      </c>
      <c r="F32" s="8">
        <v>0</v>
      </c>
      <c r="G32" s="7">
        <v>160721.51999999999</v>
      </c>
      <c r="H32" s="7">
        <f t="shared" si="2"/>
        <v>-23663.109999999986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243302</v>
      </c>
      <c r="C34" s="7">
        <v>243302</v>
      </c>
      <c r="D34" s="7">
        <v>211254</v>
      </c>
      <c r="E34" s="7">
        <f t="shared" si="0"/>
        <v>-32048</v>
      </c>
      <c r="F34" s="8">
        <v>0</v>
      </c>
      <c r="G34" s="7">
        <v>159406.04999999999</v>
      </c>
      <c r="H34" s="7">
        <f t="shared" si="2"/>
        <v>83895.950000000012</v>
      </c>
    </row>
    <row r="35" spans="1:8" ht="21" x14ac:dyDescent="0.35">
      <c r="A35" s="1" t="s">
        <v>41</v>
      </c>
      <c r="B35" s="7">
        <v>12500</v>
      </c>
      <c r="C35" s="7">
        <v>12500</v>
      </c>
      <c r="D35" s="7">
        <v>24834</v>
      </c>
      <c r="E35" s="7">
        <f t="shared" si="0"/>
        <v>12334</v>
      </c>
      <c r="F35" s="8">
        <v>0</v>
      </c>
      <c r="G35" s="7">
        <v>24291</v>
      </c>
      <c r="H35" s="7">
        <f t="shared" si="2"/>
        <v>-11791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682</v>
      </c>
      <c r="H36" s="7">
        <f t="shared" si="2"/>
        <v>-682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122.58</v>
      </c>
      <c r="C38" s="7">
        <v>2716.58</v>
      </c>
      <c r="D38" s="7">
        <v>2500</v>
      </c>
      <c r="E38" s="7">
        <f t="shared" si="0"/>
        <v>-216.57999999999993</v>
      </c>
      <c r="F38" s="8">
        <v>0</v>
      </c>
      <c r="G38" s="7">
        <v>0</v>
      </c>
      <c r="H38" s="7">
        <f t="shared" si="2"/>
        <v>2716.58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518.73</v>
      </c>
      <c r="H39" s="7">
        <f t="shared" si="2"/>
        <v>-518.73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930382.47999999986</v>
      </c>
      <c r="C41" s="10">
        <f>SUM(C7:C40)</f>
        <v>12990234.129999999</v>
      </c>
      <c r="D41" s="10">
        <f>SUM(D7:D40)</f>
        <v>17134427.210000001</v>
      </c>
      <c r="E41" s="10">
        <f>SUM(E7:E40)</f>
        <v>4144193.0799999996</v>
      </c>
      <c r="F41" s="11">
        <f>C41/D41</f>
        <v>0.7581364682222137</v>
      </c>
      <c r="G41" s="10">
        <f>SUM(G7:G40)</f>
        <v>12632594.940000001</v>
      </c>
      <c r="H41" s="10">
        <f>SUM(H7:H40)</f>
        <v>357639.19000000018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2019-06-05T17:13:51Z</cp:lastPrinted>
  <dcterms:created xsi:type="dcterms:W3CDTF">2015-04-06T21:25:02Z</dcterms:created>
  <dcterms:modified xsi:type="dcterms:W3CDTF">2019-07-09T14:16:39Z</dcterms:modified>
</cp:coreProperties>
</file>