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heresakeen/Documents/Board /Board Attachments/2019/6-24-19/"/>
    </mc:Choice>
  </mc:AlternateContent>
  <xr:revisionPtr revIDLastSave="0" documentId="8_{FE9ABAA3-8581-814C-A069-527FBB25673C}" xr6:coauthVersionLast="36" xr6:coauthVersionMax="36" xr10:uidLastSave="{00000000-0000-0000-0000-000000000000}"/>
  <bookViews>
    <workbookView xWindow="480" yWindow="460" windowWidth="18200" windowHeight="11460" xr2:uid="{00000000-000D-0000-FFFF-FFFF00000000}"/>
  </bookViews>
  <sheets>
    <sheet name="May 2018" sheetId="12" r:id="rId1"/>
    <sheet name="April 2019" sheetId="11" r:id="rId2"/>
    <sheet name="March 2019" sheetId="10" r:id="rId3"/>
    <sheet name="February 2019" sheetId="9" r:id="rId4"/>
    <sheet name="January 2019" sheetId="8" r:id="rId5"/>
    <sheet name="December 2018" sheetId="7" r:id="rId6"/>
    <sheet name="November 2018" sheetId="6" r:id="rId7"/>
    <sheet name="October 2018" sheetId="5" r:id="rId8"/>
    <sheet name="September 2018" sheetId="3" r:id="rId9"/>
    <sheet name="August 2018" sheetId="2" r:id="rId10"/>
    <sheet name="July 2018" sheetId="1" r:id="rId11"/>
    <sheet name="Sheet1" sheetId="4" r:id="rId12"/>
  </sheets>
  <calcPr calcId="181029"/>
</workbook>
</file>

<file path=xl/calcChain.xml><?xml version="1.0" encoding="utf-8"?>
<calcChain xmlns="http://schemas.openxmlformats.org/spreadsheetml/2006/main">
  <c r="J58" i="12" l="1"/>
  <c r="J78" i="12"/>
  <c r="J67" i="12"/>
  <c r="J66" i="12"/>
  <c r="H81" i="12" l="1"/>
  <c r="J65" i="11" l="1"/>
  <c r="J62" i="11"/>
  <c r="J42" i="11"/>
  <c r="J40" i="11"/>
  <c r="J38" i="11"/>
  <c r="J36" i="11"/>
  <c r="J34" i="11"/>
  <c r="J28" i="11"/>
  <c r="C81" i="11"/>
  <c r="D81" i="11"/>
  <c r="E81" i="11"/>
  <c r="F81" i="11"/>
  <c r="G81" i="11"/>
  <c r="H81" i="11"/>
  <c r="B81" i="11"/>
  <c r="J81" i="11" s="1"/>
  <c r="I81" i="11"/>
  <c r="C23" i="11"/>
  <c r="D87" i="11"/>
  <c r="D90" i="11" s="1"/>
  <c r="J32" i="11"/>
  <c r="J47" i="11"/>
  <c r="J51" i="11"/>
  <c r="J53" i="11"/>
  <c r="J60" i="11"/>
  <c r="J61" i="11"/>
  <c r="J67" i="11"/>
  <c r="J71" i="11"/>
  <c r="J73" i="11"/>
  <c r="J75" i="11"/>
  <c r="J76" i="11"/>
  <c r="J79" i="11"/>
  <c r="J79" i="10" l="1"/>
  <c r="J70" i="10"/>
  <c r="J67" i="10"/>
  <c r="J65" i="10"/>
  <c r="J62" i="10"/>
  <c r="J61" i="10"/>
  <c r="J53" i="10"/>
  <c r="J51" i="10"/>
  <c r="J42" i="10"/>
  <c r="J40" i="10"/>
  <c r="J38" i="10"/>
  <c r="J36" i="10"/>
  <c r="J34" i="10"/>
  <c r="J32" i="10"/>
  <c r="J28" i="10"/>
  <c r="I81" i="10"/>
  <c r="J79" i="9" l="1"/>
  <c r="J65" i="9"/>
  <c r="J42" i="9"/>
  <c r="J40" i="9"/>
  <c r="J38" i="9"/>
  <c r="J36" i="9"/>
  <c r="J34" i="9"/>
  <c r="J28" i="9"/>
  <c r="I81" i="9"/>
  <c r="J79" i="8" l="1"/>
  <c r="J65" i="8"/>
  <c r="J62" i="8"/>
  <c r="J42" i="8"/>
  <c r="J40" i="8"/>
  <c r="J38" i="8"/>
  <c r="J36" i="8"/>
  <c r="J34" i="8"/>
  <c r="J28" i="8"/>
  <c r="I81" i="8"/>
  <c r="J79" i="7" l="1"/>
  <c r="J65" i="7"/>
  <c r="J62" i="7"/>
  <c r="J42" i="7"/>
  <c r="J38" i="7"/>
  <c r="J36" i="7"/>
  <c r="J34" i="7"/>
  <c r="J28" i="7"/>
  <c r="I81" i="7"/>
  <c r="J80" i="6" l="1"/>
  <c r="J65" i="6"/>
  <c r="J62" i="6"/>
  <c r="J42" i="6"/>
  <c r="J40" i="6"/>
  <c r="J38" i="6"/>
  <c r="J36" i="6"/>
  <c r="J34" i="6"/>
  <c r="J28" i="6"/>
  <c r="I82" i="6"/>
  <c r="J79" i="5" l="1"/>
  <c r="J65" i="5"/>
  <c r="J62" i="5"/>
  <c r="J42" i="5"/>
  <c r="J40" i="5"/>
  <c r="J38" i="5"/>
  <c r="J36" i="5"/>
  <c r="J34" i="5"/>
  <c r="J28" i="5"/>
  <c r="I81" i="5"/>
  <c r="I81" i="3" l="1"/>
  <c r="J65" i="3"/>
  <c r="J42" i="3"/>
  <c r="J40" i="3"/>
  <c r="J38" i="3"/>
  <c r="J36" i="3"/>
  <c r="J34" i="3"/>
  <c r="J28" i="3"/>
  <c r="J65" i="2" l="1"/>
  <c r="J62" i="2"/>
  <c r="J61" i="2"/>
  <c r="J42" i="2"/>
  <c r="J40" i="2"/>
  <c r="J38" i="2"/>
  <c r="J36" i="2"/>
  <c r="J34" i="2"/>
  <c r="J28" i="2"/>
  <c r="I81" i="2" l="1"/>
  <c r="D88" i="1" l="1"/>
  <c r="C23" i="9" l="1"/>
  <c r="D91" i="1" l="1"/>
  <c r="D87" i="10" l="1"/>
  <c r="C23" i="3" l="1"/>
  <c r="D87" i="12" l="1"/>
  <c r="D90" i="12" s="1"/>
  <c r="I81" i="12"/>
  <c r="G81" i="12"/>
  <c r="F81" i="12"/>
  <c r="E81" i="12"/>
  <c r="D81" i="12"/>
  <c r="C81" i="12"/>
  <c r="B81" i="12"/>
  <c r="J76" i="12"/>
  <c r="J71" i="12"/>
  <c r="J65" i="12"/>
  <c r="J62" i="12"/>
  <c r="J53" i="12"/>
  <c r="J51" i="12"/>
  <c r="J47" i="12"/>
  <c r="J42" i="12"/>
  <c r="J40" i="12"/>
  <c r="J38" i="12"/>
  <c r="J36" i="12"/>
  <c r="J34" i="12"/>
  <c r="J32" i="12"/>
  <c r="J28" i="12"/>
  <c r="C23" i="12"/>
  <c r="K31" i="12" l="1"/>
  <c r="K81" i="12"/>
  <c r="K42" i="12"/>
  <c r="K43" i="12" s="1"/>
  <c r="K77" i="10" l="1"/>
  <c r="K67" i="10"/>
  <c r="K58" i="10"/>
  <c r="K31" i="11" l="1"/>
  <c r="K42" i="11"/>
  <c r="D90" i="10"/>
  <c r="H81" i="10"/>
  <c r="G81" i="10"/>
  <c r="F81" i="10"/>
  <c r="E81" i="10"/>
  <c r="D81" i="10"/>
  <c r="C81" i="10"/>
  <c r="B81" i="10"/>
  <c r="K71" i="10"/>
  <c r="K65" i="10"/>
  <c r="K62" i="10"/>
  <c r="K61" i="10"/>
  <c r="K60" i="10"/>
  <c r="K53" i="10"/>
  <c r="K51" i="10"/>
  <c r="C23" i="10"/>
  <c r="K43" i="11" l="1"/>
  <c r="K31" i="10"/>
  <c r="K42" i="10"/>
  <c r="H81" i="9"/>
  <c r="G81" i="9"/>
  <c r="F81" i="9"/>
  <c r="E81" i="9"/>
  <c r="D81" i="9"/>
  <c r="C81" i="9"/>
  <c r="B81" i="9"/>
  <c r="D87" i="9"/>
  <c r="J75" i="9"/>
  <c r="J71" i="9"/>
  <c r="J62" i="9"/>
  <c r="J61" i="9"/>
  <c r="J60" i="9"/>
  <c r="J53" i="9"/>
  <c r="J51" i="9"/>
  <c r="J32" i="9"/>
  <c r="K81" i="9" l="1"/>
  <c r="K43" i="10"/>
  <c r="K42" i="9"/>
  <c r="K31" i="9"/>
  <c r="D90" i="9"/>
  <c r="K43" i="9" l="1"/>
  <c r="H81" i="8"/>
  <c r="G81" i="8"/>
  <c r="F81" i="8"/>
  <c r="E81" i="8"/>
  <c r="D81" i="8"/>
  <c r="C81" i="8"/>
  <c r="B81" i="8"/>
  <c r="J80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4" i="8"/>
  <c r="J63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1" i="8"/>
  <c r="J39" i="8"/>
  <c r="J37" i="8"/>
  <c r="J35" i="8"/>
  <c r="J33" i="8"/>
  <c r="J32" i="8"/>
  <c r="J31" i="8"/>
  <c r="J30" i="8"/>
  <c r="J29" i="8"/>
  <c r="C23" i="8"/>
  <c r="D84" i="8" s="1"/>
  <c r="K42" i="8" l="1"/>
  <c r="K31" i="8"/>
  <c r="D85" i="8"/>
  <c r="D87" i="8" s="1"/>
  <c r="D90" i="8" s="1"/>
  <c r="H81" i="7"/>
  <c r="G81" i="7"/>
  <c r="F81" i="7"/>
  <c r="E81" i="7"/>
  <c r="D81" i="7"/>
  <c r="C81" i="7"/>
  <c r="B81" i="7"/>
  <c r="J80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4" i="7"/>
  <c r="J63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1" i="7"/>
  <c r="J40" i="7"/>
  <c r="J39" i="7"/>
  <c r="J37" i="7"/>
  <c r="J35" i="7"/>
  <c r="J33" i="7"/>
  <c r="J32" i="7"/>
  <c r="J31" i="7"/>
  <c r="J30" i="7"/>
  <c r="J29" i="7"/>
  <c r="C23" i="7"/>
  <c r="D84" i="7" s="1"/>
  <c r="K43" i="8" l="1"/>
  <c r="K42" i="7"/>
  <c r="K31" i="7"/>
  <c r="D85" i="7"/>
  <c r="D87" i="7" s="1"/>
  <c r="D90" i="7" s="1"/>
  <c r="K43" i="7" l="1"/>
  <c r="H82" i="6"/>
  <c r="G82" i="6"/>
  <c r="F82" i="6"/>
  <c r="E82" i="6"/>
  <c r="D82" i="6"/>
  <c r="C82" i="6"/>
  <c r="B82" i="6"/>
  <c r="J81" i="6"/>
  <c r="J79" i="6"/>
  <c r="J78" i="6"/>
  <c r="J77" i="6"/>
  <c r="J76" i="6"/>
  <c r="J75" i="6"/>
  <c r="J74" i="6"/>
  <c r="J72" i="6"/>
  <c r="J71" i="6"/>
  <c r="J70" i="6"/>
  <c r="J69" i="6"/>
  <c r="J68" i="6"/>
  <c r="J67" i="6"/>
  <c r="J66" i="6"/>
  <c r="J64" i="6"/>
  <c r="J63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1" i="6"/>
  <c r="J39" i="6"/>
  <c r="J37" i="6"/>
  <c r="J35" i="6"/>
  <c r="J33" i="6"/>
  <c r="J32" i="6"/>
  <c r="J31" i="6"/>
  <c r="J30" i="6"/>
  <c r="J29" i="6"/>
  <c r="C23" i="6"/>
  <c r="D85" i="6" s="1"/>
  <c r="K31" i="6" l="1"/>
  <c r="K42" i="6"/>
  <c r="D86" i="6"/>
  <c r="D88" i="6" s="1"/>
  <c r="D91" i="6" s="1"/>
  <c r="H81" i="5"/>
  <c r="G81" i="5"/>
  <c r="F81" i="5"/>
  <c r="E81" i="5"/>
  <c r="D81" i="5"/>
  <c r="C81" i="5"/>
  <c r="B81" i="5"/>
  <c r="J80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4" i="5"/>
  <c r="J63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1" i="5"/>
  <c r="J39" i="5"/>
  <c r="J37" i="5"/>
  <c r="J35" i="5"/>
  <c r="J33" i="5"/>
  <c r="J32" i="5"/>
  <c r="J31" i="5"/>
  <c r="J30" i="5"/>
  <c r="J29" i="5"/>
  <c r="C23" i="5"/>
  <c r="D84" i="5" s="1"/>
  <c r="K43" i="6" l="1"/>
  <c r="K31" i="5"/>
  <c r="K42" i="5"/>
  <c r="D85" i="5"/>
  <c r="D87" i="5" s="1"/>
  <c r="D90" i="5" s="1"/>
  <c r="H81" i="3"/>
  <c r="G81" i="3"/>
  <c r="F81" i="3"/>
  <c r="E81" i="3"/>
  <c r="D81" i="3"/>
  <c r="C81" i="3"/>
  <c r="B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4" i="3"/>
  <c r="J63" i="3"/>
  <c r="J62" i="3"/>
  <c r="J61" i="3"/>
  <c r="J60" i="3"/>
  <c r="J59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1" i="3"/>
  <c r="J39" i="3"/>
  <c r="J37" i="3"/>
  <c r="J35" i="3"/>
  <c r="J33" i="3"/>
  <c r="J32" i="3"/>
  <c r="J31" i="3"/>
  <c r="J30" i="3"/>
  <c r="J29" i="3"/>
  <c r="D84" i="3"/>
  <c r="J81" i="3" l="1"/>
  <c r="D85" i="3"/>
  <c r="D87" i="3" s="1"/>
  <c r="D90" i="3" s="1"/>
  <c r="K43" i="5"/>
  <c r="K31" i="3"/>
  <c r="K42" i="3"/>
  <c r="H81" i="2"/>
  <c r="G81" i="2"/>
  <c r="F81" i="2"/>
  <c r="E81" i="2"/>
  <c r="D81" i="2"/>
  <c r="C81" i="2"/>
  <c r="B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4" i="2"/>
  <c r="J63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39" i="2"/>
  <c r="J37" i="2"/>
  <c r="J35" i="2"/>
  <c r="J33" i="2"/>
  <c r="J32" i="2"/>
  <c r="J31" i="2"/>
  <c r="J30" i="2"/>
  <c r="J29" i="2"/>
  <c r="C23" i="2"/>
  <c r="D84" i="2" s="1"/>
  <c r="J81" i="2" l="1"/>
  <c r="D85" i="2"/>
  <c r="K43" i="3"/>
  <c r="K42" i="2"/>
  <c r="K31" i="2"/>
  <c r="C23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B81" i="1"/>
  <c r="C81" i="1"/>
  <c r="D81" i="1"/>
  <c r="E81" i="1"/>
  <c r="F81" i="1"/>
  <c r="G81" i="1"/>
  <c r="H81" i="1"/>
  <c r="D87" i="2" l="1"/>
  <c r="D90" i="2" s="1"/>
  <c r="K43" i="2"/>
  <c r="J42" i="1"/>
  <c r="J31" i="1"/>
  <c r="I81" i="1"/>
  <c r="J43" i="1" l="1"/>
</calcChain>
</file>

<file path=xl/sharedStrings.xml><?xml version="1.0" encoding="utf-8"?>
<sst xmlns="http://schemas.openxmlformats.org/spreadsheetml/2006/main" count="1153" uniqueCount="130">
  <si>
    <t>Inventory</t>
  </si>
  <si>
    <t>COMPUTED CASH POSTION</t>
  </si>
  <si>
    <t>INCOME DUE</t>
  </si>
  <si>
    <t>CLOSING BANK BALANCE</t>
  </si>
  <si>
    <t>ACCOUNTS PAYABLE</t>
  </si>
  <si>
    <t>EXPENCE</t>
  </si>
  <si>
    <t>INCOME</t>
  </si>
  <si>
    <t>PRIOR MONTH BAL</t>
  </si>
  <si>
    <t>GENERAL LEDGER BALANCE END OF MONTH</t>
  </si>
  <si>
    <t>TOTAL</t>
  </si>
  <si>
    <t>190-000-30-0896 STUDENT</t>
  </si>
  <si>
    <t xml:space="preserve">0913 INDIRECT COST FUND </t>
  </si>
  <si>
    <t>0899MISC CASH RETURNED</t>
  </si>
  <si>
    <t>0893 UNIFORMS</t>
  </si>
  <si>
    <t>0739 OTHER ADM EQUIP</t>
  </si>
  <si>
    <t>0734 COMPUTERS EQUIPMENT</t>
  </si>
  <si>
    <t>0733 FURNITURE/FIXTURES</t>
  </si>
  <si>
    <t>0739A OTHER FIXED ASSESTS</t>
  </si>
  <si>
    <t>0697S OTHER SUPPLY/OFFICE</t>
  </si>
  <si>
    <t>0697 OTHER SUPPLY/OFFICE</t>
  </si>
  <si>
    <t>0650 SOFTWARE</t>
  </si>
  <si>
    <t>0643- BOOKS</t>
  </si>
  <si>
    <t xml:space="preserve">0631 0008 CATERING </t>
  </si>
  <si>
    <t>0631 CATERING</t>
  </si>
  <si>
    <t>0630S FOOD</t>
  </si>
  <si>
    <t>0630 FOOD</t>
  </si>
  <si>
    <t>0627 FUEL</t>
  </si>
  <si>
    <t>0610S GENERAL SUPPLY</t>
  </si>
  <si>
    <t>0610 GENERAL SUPPLY</t>
  </si>
  <si>
    <t>0583 HAULING OF COMM</t>
  </si>
  <si>
    <t>0580 TRAVEL</t>
  </si>
  <si>
    <t>0542S NEWSPAPER ADV</t>
  </si>
  <si>
    <t>0542 NEWSPAPER ADV</t>
  </si>
  <si>
    <t>0532 TELEPHONE</t>
  </si>
  <si>
    <t>0531 POSTAGE</t>
  </si>
  <si>
    <t>0524 FLEET INS</t>
  </si>
  <si>
    <t>0449 RENTALS</t>
  </si>
  <si>
    <t>0439 REPAIRS &amp; MAINT</t>
  </si>
  <si>
    <t>0429S CLEANING PRODUCTS</t>
  </si>
  <si>
    <t>0429 CLEANING PRODUCTS</t>
  </si>
  <si>
    <t>0352 TECHANICAL</t>
  </si>
  <si>
    <t xml:space="preserve">0349A OTHER PROFESSIONAL </t>
  </si>
  <si>
    <t xml:space="preserve">0342 AUDITING </t>
  </si>
  <si>
    <t>0338 REG. FEES</t>
  </si>
  <si>
    <t>0298 DENTAL INS</t>
  </si>
  <si>
    <t>0291A SICK LEAVE</t>
  </si>
  <si>
    <t>0280 ON-BEHALF PAYMTS</t>
  </si>
  <si>
    <t>0260 WORK COMP 0008</t>
  </si>
  <si>
    <t>0260 WORK COMP</t>
  </si>
  <si>
    <t>0253 UNEMPLOY 0008</t>
  </si>
  <si>
    <t>0253 UNEMPLOY</t>
  </si>
  <si>
    <t>0232 CERS 0008</t>
  </si>
  <si>
    <t>0232 CERS</t>
  </si>
  <si>
    <t>0222 MEDICARE 0008</t>
  </si>
  <si>
    <t>0222 MEDICARE</t>
  </si>
  <si>
    <t>0221 FICA 0008</t>
  </si>
  <si>
    <t>0221 FICA</t>
  </si>
  <si>
    <t>0150 SUB 0008</t>
  </si>
  <si>
    <t>0150 CLASS SUB</t>
  </si>
  <si>
    <t>0140 CLASS OT</t>
  </si>
  <si>
    <t>0131 IN ADDITION</t>
  </si>
  <si>
    <t>131 CATERING 0008</t>
  </si>
  <si>
    <t>130 CLASS REG. SALARY</t>
  </si>
  <si>
    <t>1305101</t>
  </si>
  <si>
    <t>0905101</t>
  </si>
  <si>
    <t>0605101</t>
  </si>
  <si>
    <t>0505101</t>
  </si>
  <si>
    <t>0205101</t>
  </si>
  <si>
    <t>0005101</t>
  </si>
  <si>
    <t>WCHS</t>
  </si>
  <si>
    <t>WCMS</t>
  </si>
  <si>
    <t>Sebree</t>
  </si>
  <si>
    <t>Providence</t>
  </si>
  <si>
    <t>Dixon</t>
  </si>
  <si>
    <t>Clay</t>
  </si>
  <si>
    <t>District Wide</t>
  </si>
  <si>
    <t>EXPENDITURES</t>
  </si>
  <si>
    <t>TOTAL INCOME</t>
  </si>
  <si>
    <t>SALE OF EQUIPMENT ETC</t>
  </si>
  <si>
    <t>RESTRICTED FED</t>
  </si>
  <si>
    <t>RESTRICTED STATE</t>
  </si>
  <si>
    <t>PROR YEAR</t>
  </si>
  <si>
    <t>MY SCHOOL BUCKS PAYMTS.</t>
  </si>
  <si>
    <t>AUDUBON MEALS</t>
  </si>
  <si>
    <t>CATERING</t>
  </si>
  <si>
    <t xml:space="preserve">SFSP INCOME </t>
  </si>
  <si>
    <t xml:space="preserve">DAILY RCPTS BAD CHECK        </t>
  </si>
  <si>
    <t xml:space="preserve">DAILY RECEIPTS BK OFFICE </t>
  </si>
  <si>
    <t>NON REIMBURSABLE MEALS</t>
  </si>
  <si>
    <t>REIMBURSABLE MEALS</t>
  </si>
  <si>
    <t>VENDING MACHINE</t>
  </si>
  <si>
    <t>INTEREST</t>
  </si>
  <si>
    <t xml:space="preserve">BEG BAL CARRIED FORWARD </t>
  </si>
  <si>
    <t>510-0999</t>
  </si>
  <si>
    <t xml:space="preserve">INCOME </t>
  </si>
  <si>
    <t>PRYOR MONTH BALANCE</t>
  </si>
  <si>
    <t xml:space="preserve"> </t>
  </si>
  <si>
    <t>BEGINNING BALANCE</t>
  </si>
  <si>
    <t>GENERAL LEDGER RECONCILIATION</t>
  </si>
  <si>
    <t>PURCHASEOBLIGATIONS</t>
  </si>
  <si>
    <t>EXPENSE</t>
  </si>
  <si>
    <t>0735 TECHNOLOGY SOFTWARE</t>
  </si>
  <si>
    <t xml:space="preserve">account adjustment </t>
  </si>
  <si>
    <t>NON REIMBURSABLE PROG</t>
  </si>
  <si>
    <t>February 2018</t>
  </si>
  <si>
    <t>0131S IN ADDITION</t>
  </si>
  <si>
    <t>July 2018</t>
  </si>
  <si>
    <t>August 2018</t>
  </si>
  <si>
    <t>Accouts Receivable</t>
  </si>
  <si>
    <t>Purchase Obligations</t>
  </si>
  <si>
    <t>CACFP</t>
  </si>
  <si>
    <t>1305101C</t>
  </si>
  <si>
    <t xml:space="preserve">0899MISC CASH </t>
  </si>
  <si>
    <t>September 2018</t>
  </si>
  <si>
    <t xml:space="preserve">            4500C</t>
  </si>
  <si>
    <t>October 2018</t>
  </si>
  <si>
    <t xml:space="preserve">CACFP RESTRICTED </t>
  </si>
  <si>
    <t>4500C</t>
  </si>
  <si>
    <t>November 2018</t>
  </si>
  <si>
    <t>CACFP RESTRICTED FED THRU ST</t>
  </si>
  <si>
    <t>December 2018</t>
  </si>
  <si>
    <t>CACFP RESTRICTED FED</t>
  </si>
  <si>
    <t>January 2019</t>
  </si>
  <si>
    <t xml:space="preserve">CACFP RESTRICTED FED </t>
  </si>
  <si>
    <t>March 2019</t>
  </si>
  <si>
    <t>CACFP RESTRICTED FED THRU</t>
  </si>
  <si>
    <t>PRIOR MONTH BALANCE</t>
  </si>
  <si>
    <t>April 2019</t>
  </si>
  <si>
    <t>May 2019</t>
  </si>
  <si>
    <t>CACFP RESTRICTED FED-ST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</si>
</sst>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8" x14ac:knownFonts="1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3" tint="0.39997558519241921"/>
      </left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3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3" tint="0.39997558519241921"/>
      </top>
      <bottom/>
      <diagonal/>
    </border>
    <border>
      <left/>
      <right style="thin">
        <color theme="4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4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4"/>
      </right>
      <top style="thin">
        <color theme="3" tint="0.3999755851924192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" fontId="1" fillId="0" borderId="1" xfId="0" applyNumberFormat="1" applyFont="1" applyFill="1" applyBorder="1"/>
    <xf numFmtId="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7" fontId="0" fillId="0" borderId="3" xfId="0" applyNumberFormat="1" applyFill="1" applyBorder="1"/>
    <xf numFmtId="2" fontId="1" fillId="0" borderId="2" xfId="0" applyNumberFormat="1" applyFont="1" applyFill="1" applyBorder="1"/>
    <xf numFmtId="2" fontId="2" fillId="0" borderId="4" xfId="0" applyNumberFormat="1" applyFont="1" applyFill="1" applyBorder="1"/>
    <xf numFmtId="4" fontId="1" fillId="0" borderId="5" xfId="0" applyNumberFormat="1" applyFont="1" applyFill="1" applyBorder="1"/>
    <xf numFmtId="164" fontId="1" fillId="0" borderId="0" xfId="0" applyNumberFormat="1" applyFont="1" applyFill="1" applyBorder="1"/>
    <xf numFmtId="164" fontId="1" fillId="0" borderId="6" xfId="0" applyNumberFormat="1" applyFont="1" applyFill="1" applyBorder="1"/>
    <xf numFmtId="2" fontId="1" fillId="0" borderId="0" xfId="0" applyNumberFormat="1" applyFont="1" applyFill="1" applyBorder="1"/>
    <xf numFmtId="2" fontId="2" fillId="0" borderId="7" xfId="0" applyNumberFormat="1" applyFont="1" applyFill="1" applyBorder="1"/>
    <xf numFmtId="2" fontId="1" fillId="0" borderId="7" xfId="0" applyNumberFormat="1" applyFont="1" applyFill="1" applyBorder="1"/>
    <xf numFmtId="164" fontId="3" fillId="0" borderId="0" xfId="0" applyNumberFormat="1" applyFont="1" applyFill="1" applyBorder="1"/>
    <xf numFmtId="4" fontId="1" fillId="0" borderId="0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/>
    <xf numFmtId="4" fontId="1" fillId="3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2" fontId="1" fillId="4" borderId="11" xfId="0" applyNumberFormat="1" applyFont="1" applyFill="1" applyBorder="1" applyAlignment="1">
      <alignment horizontal="right"/>
    </xf>
    <xf numFmtId="4" fontId="1" fillId="5" borderId="12" xfId="0" applyNumberFormat="1" applyFont="1" applyFill="1" applyBorder="1"/>
    <xf numFmtId="164" fontId="1" fillId="5" borderId="13" xfId="0" applyNumberFormat="1" applyFont="1" applyFill="1" applyBorder="1"/>
    <xf numFmtId="2" fontId="1" fillId="5" borderId="14" xfId="0" applyNumberFormat="1" applyFont="1" applyFill="1" applyBorder="1"/>
    <xf numFmtId="2" fontId="1" fillId="5" borderId="15" xfId="0" applyNumberFormat="1" applyFont="1" applyFill="1" applyBorder="1"/>
    <xf numFmtId="4" fontId="1" fillId="6" borderId="12" xfId="0" applyNumberFormat="1" applyFont="1" applyFill="1" applyBorder="1"/>
    <xf numFmtId="164" fontId="1" fillId="6" borderId="16" xfId="0" applyNumberFormat="1" applyFont="1" applyFill="1" applyBorder="1"/>
    <xf numFmtId="2" fontId="1" fillId="6" borderId="16" xfId="0" applyNumberFormat="1" applyFont="1" applyFill="1" applyBorder="1"/>
    <xf numFmtId="2" fontId="1" fillId="6" borderId="17" xfId="0" applyNumberFormat="1" applyFont="1" applyFill="1" applyBorder="1"/>
    <xf numFmtId="164" fontId="1" fillId="5" borderId="16" xfId="0" applyNumberFormat="1" applyFont="1" applyFill="1" applyBorder="1"/>
    <xf numFmtId="2" fontId="1" fillId="5" borderId="16" xfId="0" applyNumberFormat="1" applyFont="1" applyFill="1" applyBorder="1"/>
    <xf numFmtId="2" fontId="1" fillId="5" borderId="17" xfId="0" applyNumberFormat="1" applyFont="1" applyFill="1" applyBorder="1"/>
    <xf numFmtId="49" fontId="1" fillId="5" borderId="17" xfId="0" applyNumberFormat="1" applyFont="1" applyFill="1" applyBorder="1"/>
    <xf numFmtId="4" fontId="1" fillId="0" borderId="12" xfId="0" applyNumberFormat="1" applyFont="1" applyFill="1" applyBorder="1"/>
    <xf numFmtId="164" fontId="1" fillId="0" borderId="16" xfId="0" applyNumberFormat="1" applyFont="1" applyFill="1" applyBorder="1"/>
    <xf numFmtId="2" fontId="1" fillId="0" borderId="16" xfId="0" applyNumberFormat="1" applyFont="1" applyFill="1" applyBorder="1"/>
    <xf numFmtId="2" fontId="1" fillId="0" borderId="17" xfId="0" applyNumberFormat="1" applyFont="1" applyFill="1" applyBorder="1"/>
    <xf numFmtId="4" fontId="1" fillId="7" borderId="12" xfId="0" applyNumberFormat="1" applyFont="1" applyFill="1" applyBorder="1"/>
    <xf numFmtId="4" fontId="4" fillId="7" borderId="12" xfId="0" applyNumberFormat="1" applyFont="1" applyFill="1" applyBorder="1"/>
    <xf numFmtId="4" fontId="4" fillId="0" borderId="12" xfId="0" applyNumberFormat="1" applyFont="1" applyFill="1" applyBorder="1"/>
    <xf numFmtId="164" fontId="0" fillId="0" borderId="16" xfId="0" applyNumberFormat="1" applyFill="1" applyBorder="1"/>
    <xf numFmtId="4" fontId="4" fillId="5" borderId="12" xfId="0" applyNumberFormat="1" applyFont="1" applyFill="1" applyBorder="1"/>
    <xf numFmtId="4" fontId="1" fillId="3" borderId="12" xfId="0" applyNumberFormat="1" applyFont="1" applyFill="1" applyBorder="1"/>
    <xf numFmtId="164" fontId="1" fillId="3" borderId="16" xfId="0" applyNumberFormat="1" applyFont="1" applyFill="1" applyBorder="1"/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4" fontId="1" fillId="0" borderId="12" xfId="0" applyNumberFormat="1" applyFont="1" applyBorder="1"/>
    <xf numFmtId="4" fontId="1" fillId="0" borderId="8" xfId="0" applyNumberFormat="1" applyFont="1" applyBorder="1"/>
    <xf numFmtId="164" fontId="1" fillId="0" borderId="16" xfId="0" applyNumberFormat="1" applyFont="1" applyBorder="1"/>
    <xf numFmtId="0" fontId="1" fillId="0" borderId="16" xfId="0" applyNumberFormat="1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164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2" fontId="5" fillId="3" borderId="17" xfId="0" applyNumberFormat="1" applyFont="1" applyFill="1" applyBorder="1"/>
    <xf numFmtId="4" fontId="1" fillId="0" borderId="5" xfId="0" applyNumberFormat="1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2" fontId="1" fillId="0" borderId="7" xfId="0" applyNumberFormat="1" applyFont="1" applyBorder="1"/>
    <xf numFmtId="164" fontId="1" fillId="3" borderId="18" xfId="0" applyNumberFormat="1" applyFont="1" applyFill="1" applyBorder="1"/>
    <xf numFmtId="2" fontId="2" fillId="0" borderId="7" xfId="0" applyNumberFormat="1" applyFont="1" applyBorder="1"/>
    <xf numFmtId="4" fontId="1" fillId="5" borderId="19" xfId="0" applyNumberFormat="1" applyFont="1" applyFill="1" applyBorder="1"/>
    <xf numFmtId="4" fontId="1" fillId="5" borderId="20" xfId="0" applyNumberFormat="1" applyFont="1" applyFill="1" applyBorder="1"/>
    <xf numFmtId="164" fontId="1" fillId="5" borderId="21" xfId="0" applyNumberFormat="1" applyFont="1" applyFill="1" applyBorder="1"/>
    <xf numFmtId="164" fontId="3" fillId="5" borderId="22" xfId="0" applyNumberFormat="1" applyFont="1" applyFill="1" applyBorder="1"/>
    <xf numFmtId="164" fontId="1" fillId="5" borderId="23" xfId="0" applyNumberFormat="1" applyFont="1" applyFill="1" applyBorder="1"/>
    <xf numFmtId="0" fontId="1" fillId="5" borderId="24" xfId="0" applyNumberFormat="1" applyFont="1" applyFill="1" applyBorder="1"/>
    <xf numFmtId="2" fontId="1" fillId="5" borderId="25" xfId="0" applyNumberFormat="1" applyFont="1" applyFill="1" applyBorder="1"/>
    <xf numFmtId="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8" xfId="0" applyNumberFormat="1" applyFont="1" applyFill="1" applyBorder="1"/>
    <xf numFmtId="164" fontId="1" fillId="5" borderId="14" xfId="0" applyNumberFormat="1" applyFont="1" applyFill="1" applyBorder="1"/>
    <xf numFmtId="164" fontId="3" fillId="5" borderId="28" xfId="0" applyNumberFormat="1" applyFont="1" applyFill="1" applyBorder="1"/>
    <xf numFmtId="0" fontId="1" fillId="5" borderId="14" xfId="0" applyNumberFormat="1" applyFont="1" applyFill="1" applyBorder="1"/>
    <xf numFmtId="2" fontId="1" fillId="5" borderId="29" xfId="0" applyNumberFormat="1" applyFont="1" applyFill="1" applyBorder="1"/>
    <xf numFmtId="0" fontId="1" fillId="3" borderId="16" xfId="0" applyNumberFormat="1" applyFont="1" applyFill="1" applyBorder="1"/>
    <xf numFmtId="4" fontId="1" fillId="5" borderId="8" xfId="0" applyNumberFormat="1" applyFont="1" applyFill="1" applyBorder="1"/>
    <xf numFmtId="0" fontId="1" fillId="5" borderId="16" xfId="0" applyNumberFormat="1" applyFont="1" applyFill="1" applyBorder="1"/>
    <xf numFmtId="0" fontId="1" fillId="3" borderId="16" xfId="0" applyNumberFormat="1" applyFont="1" applyFill="1" applyBorder="1" applyAlignment="1">
      <alignment horizontal="right"/>
    </xf>
    <xf numFmtId="2" fontId="2" fillId="5" borderId="17" xfId="0" applyNumberFormat="1" applyFont="1" applyFill="1" applyBorder="1"/>
    <xf numFmtId="2" fontId="6" fillId="3" borderId="17" xfId="0" applyNumberFormat="1" applyFont="1" applyFill="1" applyBorder="1"/>
    <xf numFmtId="164" fontId="3" fillId="0" borderId="0" xfId="0" applyNumberFormat="1" applyFont="1" applyBorder="1"/>
    <xf numFmtId="4" fontId="1" fillId="3" borderId="30" xfId="0" applyNumberFormat="1" applyFont="1" applyFill="1" applyBorder="1"/>
    <xf numFmtId="164" fontId="1" fillId="3" borderId="31" xfId="0" applyNumberFormat="1" applyFont="1" applyFill="1" applyBorder="1"/>
    <xf numFmtId="2" fontId="1" fillId="3" borderId="31" xfId="0" applyNumberFormat="1" applyFont="1" applyFill="1" applyBorder="1"/>
    <xf numFmtId="2" fontId="2" fillId="3" borderId="32" xfId="0" applyNumberFormat="1" applyFont="1" applyFill="1" applyBorder="1"/>
    <xf numFmtId="49" fontId="1" fillId="0" borderId="0" xfId="0" applyNumberFormat="1" applyFont="1" applyBorder="1"/>
    <xf numFmtId="4" fontId="1" fillId="8" borderId="33" xfId="0" applyNumberFormat="1" applyFont="1" applyFill="1" applyBorder="1"/>
    <xf numFmtId="164" fontId="1" fillId="9" borderId="34" xfId="0" applyNumberFormat="1" applyFont="1" applyFill="1" applyBorder="1"/>
    <xf numFmtId="2" fontId="1" fillId="9" borderId="34" xfId="0" applyNumberFormat="1" applyFont="1" applyFill="1" applyBorder="1"/>
    <xf numFmtId="2" fontId="1" fillId="9" borderId="35" xfId="0" applyNumberFormat="1" applyFont="1" applyFill="1" applyBorder="1"/>
    <xf numFmtId="49" fontId="2" fillId="0" borderId="7" xfId="0" applyNumberFormat="1" applyFont="1" applyBorder="1"/>
    <xf numFmtId="4" fontId="1" fillId="3" borderId="36" xfId="0" applyNumberFormat="1" applyFont="1" applyFill="1" applyBorder="1"/>
    <xf numFmtId="164" fontId="0" fillId="0" borderId="0" xfId="0" applyNumberFormat="1"/>
    <xf numFmtId="164" fontId="1" fillId="3" borderId="39" xfId="0" applyNumberFormat="1" applyFont="1" applyFill="1" applyBorder="1"/>
    <xf numFmtId="164" fontId="1" fillId="5" borderId="39" xfId="0" applyNumberFormat="1" applyFont="1" applyFill="1" applyBorder="1"/>
    <xf numFmtId="164" fontId="1" fillId="5" borderId="41" xfId="0" applyNumberFormat="1" applyFont="1" applyFill="1" applyBorder="1"/>
    <xf numFmtId="164" fontId="1" fillId="5" borderId="24" xfId="0" applyNumberFormat="1" applyFont="1" applyFill="1" applyBorder="1"/>
    <xf numFmtId="164" fontId="5" fillId="3" borderId="39" xfId="0" applyNumberFormat="1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9" xfId="0" applyNumberFormat="1" applyFont="1" applyBorder="1"/>
    <xf numFmtId="164" fontId="1" fillId="0" borderId="39" xfId="0" applyNumberFormat="1" applyFont="1" applyFill="1" applyBorder="1"/>
    <xf numFmtId="164" fontId="1" fillId="6" borderId="39" xfId="0" applyNumberFormat="1" applyFont="1" applyFill="1" applyBorder="1"/>
    <xf numFmtId="164" fontId="1" fillId="5" borderId="42" xfId="0" applyNumberFormat="1" applyFont="1" applyFill="1" applyBorder="1"/>
    <xf numFmtId="164" fontId="1" fillId="2" borderId="43" xfId="0" applyNumberFormat="1" applyFont="1" applyFill="1" applyBorder="1"/>
    <xf numFmtId="164" fontId="1" fillId="2" borderId="44" xfId="0" applyNumberFormat="1" applyFont="1" applyFill="1" applyBorder="1"/>
    <xf numFmtId="0" fontId="0" fillId="0" borderId="7" xfId="0" applyBorder="1"/>
    <xf numFmtId="164" fontId="7" fillId="3" borderId="38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164" fontId="1" fillId="5" borderId="39" xfId="0" applyNumberFormat="1" applyFont="1" applyFill="1" applyBorder="1" applyAlignment="1">
      <alignment horizontal="center"/>
    </xf>
    <xf numFmtId="164" fontId="1" fillId="5" borderId="40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"/>
  <sheetViews>
    <sheetView tabSelected="1" topLeftCell="A50" workbookViewId="0">
      <selection activeCell="G90" sqref="G90"/>
    </sheetView>
  </sheetViews>
  <sheetFormatPr baseColWidth="10" defaultColWidth="8.83203125" defaultRowHeight="13" x14ac:dyDescent="0.15"/>
  <cols>
    <col min="1" max="1" width="29.1640625" customWidth="1"/>
    <col min="2" max="2" width="12.6640625" customWidth="1"/>
    <col min="3" max="3" width="12.5" customWidth="1"/>
    <col min="4" max="4" width="12.6640625" customWidth="1"/>
    <col min="5" max="5" width="12.1640625" customWidth="1"/>
    <col min="6" max="6" width="12.6640625" customWidth="1"/>
    <col min="7" max="8" width="13.1640625" customWidth="1"/>
    <col min="9" max="9" width="12.6640625" customWidth="1"/>
    <col min="10" max="10" width="12.5" customWidth="1"/>
    <col min="11" max="11" width="11.6640625" customWidth="1"/>
  </cols>
  <sheetData>
    <row r="1" spans="1:11" ht="19" thickBot="1" x14ac:dyDescent="0.25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15">
      <c r="A2" s="96" t="s">
        <v>128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1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1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4" thickBot="1" x14ac:dyDescent="0.2">
      <c r="A5" s="90" t="s">
        <v>97</v>
      </c>
      <c r="B5" s="89" t="s">
        <v>96</v>
      </c>
      <c r="C5" s="88"/>
      <c r="D5" s="88"/>
      <c r="E5" s="88" t="s">
        <v>126</v>
      </c>
      <c r="F5" s="88"/>
      <c r="G5" s="88">
        <v>870243.15</v>
      </c>
      <c r="H5" s="88"/>
      <c r="I5" s="88"/>
      <c r="J5" s="87"/>
      <c r="K5" s="87"/>
    </row>
    <row r="6" spans="1:11" ht="14" thickTop="1" x14ac:dyDescent="0.15">
      <c r="A6" s="63"/>
      <c r="B6" s="62"/>
      <c r="C6" s="61"/>
      <c r="D6" s="61"/>
      <c r="E6" s="61"/>
      <c r="F6" s="61"/>
      <c r="G6" s="61"/>
      <c r="H6" s="61"/>
      <c r="I6" s="86"/>
      <c r="J6" s="60"/>
      <c r="K6" s="60"/>
    </row>
    <row r="7" spans="1:11" x14ac:dyDescent="0.15">
      <c r="A7" s="85" t="s">
        <v>94</v>
      </c>
      <c r="B7" s="45" t="s">
        <v>93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15">
      <c r="A8" s="84" t="s">
        <v>92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15">
      <c r="A9" s="46" t="s">
        <v>91</v>
      </c>
      <c r="B9" s="80">
        <v>1510</v>
      </c>
      <c r="C9" s="44">
        <v>1623.38</v>
      </c>
      <c r="D9" s="45"/>
      <c r="E9" s="44"/>
      <c r="F9" s="44"/>
      <c r="G9" s="44"/>
      <c r="H9" s="44"/>
      <c r="I9" s="44"/>
      <c r="J9" s="18"/>
      <c r="K9" s="43"/>
    </row>
    <row r="10" spans="1:11" x14ac:dyDescent="0.15">
      <c r="A10" s="32" t="s">
        <v>90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15">
      <c r="A11" s="46" t="s">
        <v>89</v>
      </c>
      <c r="B11" s="80">
        <v>1610</v>
      </c>
      <c r="C11" s="44">
        <v>3166.85</v>
      </c>
      <c r="D11" s="45"/>
      <c r="E11" s="44"/>
      <c r="F11" s="44"/>
      <c r="G11" s="44"/>
      <c r="H11" s="44"/>
      <c r="I11" s="44"/>
      <c r="J11" s="18"/>
      <c r="K11" s="43"/>
    </row>
    <row r="12" spans="1:11" x14ac:dyDescent="0.15">
      <c r="A12" s="46" t="s">
        <v>88</v>
      </c>
      <c r="B12" s="83">
        <v>1629</v>
      </c>
      <c r="C12" s="44"/>
      <c r="D12" s="45"/>
      <c r="E12" s="44"/>
      <c r="F12" s="44"/>
      <c r="G12" s="44"/>
      <c r="H12" s="44"/>
      <c r="I12" s="44"/>
      <c r="J12" s="18"/>
      <c r="K12" s="43"/>
    </row>
    <row r="13" spans="1:11" x14ac:dyDescent="0.15">
      <c r="A13" s="46" t="s">
        <v>87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15">
      <c r="A14" s="46" t="s">
        <v>86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15">
      <c r="A15" s="46" t="s">
        <v>85</v>
      </c>
      <c r="B15" s="80">
        <v>1650</v>
      </c>
      <c r="C15" s="44">
        <v>20</v>
      </c>
      <c r="D15" s="45"/>
      <c r="E15" s="44"/>
      <c r="F15" s="44"/>
      <c r="G15" s="44"/>
      <c r="H15" s="44"/>
      <c r="I15" s="44"/>
      <c r="J15" s="18"/>
      <c r="K15" s="43"/>
    </row>
    <row r="16" spans="1:11" x14ac:dyDescent="0.15">
      <c r="A16" s="46" t="s">
        <v>84</v>
      </c>
      <c r="B16" s="80">
        <v>1631</v>
      </c>
      <c r="C16" s="44">
        <v>6608.47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15">
      <c r="A17" s="46" t="s">
        <v>83</v>
      </c>
      <c r="B17" s="80">
        <v>1629</v>
      </c>
      <c r="C17" s="44">
        <v>1823.52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15">
      <c r="A18" s="46" t="s">
        <v>82</v>
      </c>
      <c r="B18" s="80">
        <v>1629</v>
      </c>
      <c r="C18" s="44">
        <v>120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15">
      <c r="A19" s="32" t="s">
        <v>81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15">
      <c r="A20" s="46" t="s">
        <v>80</v>
      </c>
      <c r="B20" s="80">
        <v>3200</v>
      </c>
      <c r="C20" s="44">
        <v>12762.27</v>
      </c>
      <c r="D20" s="45"/>
      <c r="E20" s="44"/>
      <c r="F20" s="44"/>
      <c r="G20" s="44"/>
      <c r="H20" s="44"/>
      <c r="I20" s="44"/>
      <c r="J20" s="18"/>
      <c r="K20" s="43"/>
    </row>
    <row r="21" spans="1:11" x14ac:dyDescent="0.15">
      <c r="A21" s="79" t="s">
        <v>79</v>
      </c>
      <c r="B21" s="78">
        <v>4500</v>
      </c>
      <c r="C21" s="23">
        <v>134804.5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15">
      <c r="A22" s="72" t="s">
        <v>129</v>
      </c>
      <c r="B22" s="71" t="s">
        <v>117</v>
      </c>
      <c r="C22" s="70">
        <v>4339.08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15">
      <c r="A23" s="65" t="s">
        <v>77</v>
      </c>
      <c r="B23" s="62"/>
      <c r="C23" s="64">
        <f>SUM(C9:C22)</f>
        <v>165268.06999999998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1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15">
      <c r="A25" s="59" t="s">
        <v>76</v>
      </c>
      <c r="B25" s="57" t="s">
        <v>75</v>
      </c>
      <c r="C25" s="58" t="s">
        <v>74</v>
      </c>
      <c r="D25" s="57" t="s">
        <v>73</v>
      </c>
      <c r="E25" s="57" t="s">
        <v>72</v>
      </c>
      <c r="F25" s="57" t="s">
        <v>71</v>
      </c>
      <c r="G25" s="57" t="s">
        <v>70</v>
      </c>
      <c r="H25" s="57" t="s">
        <v>69</v>
      </c>
      <c r="I25" s="57" t="s">
        <v>110</v>
      </c>
      <c r="J25" s="56" t="s">
        <v>9</v>
      </c>
      <c r="K25" s="55"/>
    </row>
    <row r="26" spans="1:11" x14ac:dyDescent="0.15">
      <c r="A26" s="52"/>
      <c r="B26" s="53" t="s">
        <v>68</v>
      </c>
      <c r="C26" s="54" t="s">
        <v>67</v>
      </c>
      <c r="D26" s="53" t="s">
        <v>66</v>
      </c>
      <c r="E26" s="53" t="s">
        <v>65</v>
      </c>
      <c r="F26" s="53" t="s">
        <v>64</v>
      </c>
      <c r="G26" s="54">
        <v>1255101</v>
      </c>
      <c r="H26" s="54" t="s">
        <v>63</v>
      </c>
      <c r="I26" s="53" t="s">
        <v>111</v>
      </c>
      <c r="J26" s="48"/>
      <c r="K26" s="47"/>
    </row>
    <row r="27" spans="1:11" x14ac:dyDescent="0.15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15">
      <c r="A28" s="46" t="s">
        <v>62</v>
      </c>
      <c r="B28" s="45">
        <v>6391.66</v>
      </c>
      <c r="C28" s="44">
        <v>4939.67</v>
      </c>
      <c r="D28" s="44">
        <v>3854.92</v>
      </c>
      <c r="E28" s="44">
        <v>6421.3</v>
      </c>
      <c r="F28" s="44">
        <v>6184.71</v>
      </c>
      <c r="G28" s="44">
        <v>4099.5200000000004</v>
      </c>
      <c r="H28" s="44">
        <v>8059.05</v>
      </c>
      <c r="I28" s="44">
        <v>930.32</v>
      </c>
      <c r="J28" s="18">
        <f>SUM(B28:I28)</f>
        <v>40881.15</v>
      </c>
      <c r="K28" s="43"/>
    </row>
    <row r="29" spans="1:11" x14ac:dyDescent="0.15">
      <c r="A29" s="37" t="s">
        <v>61</v>
      </c>
      <c r="B29" s="36"/>
      <c r="C29" s="35"/>
      <c r="D29" s="35"/>
      <c r="E29" s="35"/>
      <c r="F29" s="35"/>
      <c r="G29" s="35"/>
      <c r="H29" s="35"/>
      <c r="I29" s="35"/>
      <c r="J29" s="18"/>
      <c r="K29" s="34"/>
    </row>
    <row r="30" spans="1:11" x14ac:dyDescent="0.15">
      <c r="A30" s="32" t="s">
        <v>60</v>
      </c>
      <c r="B30" s="31"/>
      <c r="C30" s="30"/>
      <c r="D30" s="30"/>
      <c r="E30" s="30">
        <v>132.22</v>
      </c>
      <c r="F30" s="30"/>
      <c r="G30" s="30"/>
      <c r="H30" s="30"/>
      <c r="I30" s="30"/>
      <c r="J30" s="18"/>
      <c r="K30" s="22"/>
    </row>
    <row r="31" spans="1:11" x14ac:dyDescent="0.15">
      <c r="A31" s="37" t="s">
        <v>59</v>
      </c>
      <c r="B31" s="36"/>
      <c r="C31" s="35"/>
      <c r="D31" s="35"/>
      <c r="E31" s="35"/>
      <c r="F31" s="35"/>
      <c r="G31" s="35"/>
      <c r="H31" s="35"/>
      <c r="I31" s="35"/>
      <c r="J31" s="18"/>
      <c r="K31" s="39">
        <f>SUM(J28:J33)</f>
        <v>44352.480000000003</v>
      </c>
    </row>
    <row r="32" spans="1:11" x14ac:dyDescent="0.15">
      <c r="A32" s="32" t="s">
        <v>58</v>
      </c>
      <c r="B32" s="31"/>
      <c r="C32" s="30"/>
      <c r="D32" s="30">
        <v>446.39</v>
      </c>
      <c r="E32" s="30">
        <v>1465.98</v>
      </c>
      <c r="F32" s="30">
        <v>64.540000000000006</v>
      </c>
      <c r="G32" s="30">
        <v>504.61</v>
      </c>
      <c r="H32" s="30">
        <v>989.81</v>
      </c>
      <c r="I32" s="30"/>
      <c r="J32" s="18">
        <f>SUM(B32:I32)</f>
        <v>3471.33</v>
      </c>
      <c r="K32" s="42"/>
    </row>
    <row r="33" spans="1:11" x14ac:dyDescent="0.15">
      <c r="A33" s="37" t="s">
        <v>57</v>
      </c>
      <c r="B33" s="36"/>
      <c r="C33" s="35"/>
      <c r="D33" s="35"/>
      <c r="E33" s="35"/>
      <c r="F33" s="35"/>
      <c r="G33" s="35"/>
      <c r="H33" s="35"/>
      <c r="I33" s="35"/>
      <c r="J33" s="18"/>
      <c r="K33" s="34"/>
    </row>
    <row r="34" spans="1:11" x14ac:dyDescent="0.15">
      <c r="A34" s="32" t="s">
        <v>56</v>
      </c>
      <c r="B34" s="31">
        <v>367.04</v>
      </c>
      <c r="C34" s="30">
        <v>293.01</v>
      </c>
      <c r="D34" s="30">
        <v>254.1</v>
      </c>
      <c r="E34" s="30">
        <v>466.28</v>
      </c>
      <c r="F34" s="30">
        <v>365.59</v>
      </c>
      <c r="G34" s="30">
        <v>272.10000000000002</v>
      </c>
      <c r="H34" s="30">
        <v>534.87</v>
      </c>
      <c r="I34" s="30">
        <v>54.56</v>
      </c>
      <c r="J34" s="18">
        <f>SUM(B34:I34)</f>
        <v>2607.5499999999997</v>
      </c>
      <c r="K34" s="22"/>
    </row>
    <row r="35" spans="1:11" x14ac:dyDescent="0.15">
      <c r="A35" s="37" t="s">
        <v>55</v>
      </c>
      <c r="B35" s="36"/>
      <c r="C35" s="35"/>
      <c r="D35" s="35"/>
      <c r="E35" s="41"/>
      <c r="F35" s="35"/>
      <c r="G35" s="35"/>
      <c r="H35" s="35"/>
      <c r="I35" s="35"/>
      <c r="J35" s="18"/>
      <c r="K35" s="34"/>
    </row>
    <row r="36" spans="1:11" x14ac:dyDescent="0.15">
      <c r="A36" s="32" t="s">
        <v>54</v>
      </c>
      <c r="B36" s="31">
        <v>85.84</v>
      </c>
      <c r="C36" s="30">
        <v>68.510000000000005</v>
      </c>
      <c r="D36" s="30">
        <v>59.39</v>
      </c>
      <c r="E36" s="30">
        <v>109.05</v>
      </c>
      <c r="F36" s="30">
        <v>85.5</v>
      </c>
      <c r="G36" s="30">
        <v>63.64</v>
      </c>
      <c r="H36" s="30">
        <v>125.09</v>
      </c>
      <c r="I36" s="30">
        <v>12.76</v>
      </c>
      <c r="J36" s="18">
        <f>SUM(B36:I36)</f>
        <v>609.78</v>
      </c>
      <c r="K36" s="22"/>
    </row>
    <row r="37" spans="1:11" x14ac:dyDescent="0.15">
      <c r="A37" s="37" t="s">
        <v>53</v>
      </c>
      <c r="B37" s="36"/>
      <c r="C37" s="35"/>
      <c r="D37" s="35"/>
      <c r="E37" s="35"/>
      <c r="F37" s="35"/>
      <c r="G37" s="35"/>
      <c r="H37" s="35"/>
      <c r="I37" s="35"/>
      <c r="J37" s="18"/>
      <c r="K37" s="34"/>
    </row>
    <row r="38" spans="1:11" x14ac:dyDescent="0.15">
      <c r="A38" s="32" t="s">
        <v>52</v>
      </c>
      <c r="B38" s="31">
        <v>1372.94</v>
      </c>
      <c r="C38" s="30">
        <v>1061.06</v>
      </c>
      <c r="D38" s="30">
        <v>828.07</v>
      </c>
      <c r="E38" s="30">
        <v>1407.7</v>
      </c>
      <c r="F38" s="30">
        <v>1328.49</v>
      </c>
      <c r="G38" s="30">
        <v>880.6</v>
      </c>
      <c r="H38" s="30">
        <v>1731.03</v>
      </c>
      <c r="I38" s="30">
        <v>199.84</v>
      </c>
      <c r="J38" s="18">
        <f>SUM(B38:I38)</f>
        <v>8809.7300000000014</v>
      </c>
      <c r="K38" s="22"/>
    </row>
    <row r="39" spans="1:11" x14ac:dyDescent="0.15">
      <c r="A39" s="37" t="s">
        <v>51</v>
      </c>
      <c r="B39" s="36"/>
      <c r="C39" s="35"/>
      <c r="D39" s="35"/>
      <c r="E39" s="35"/>
      <c r="F39" s="35"/>
      <c r="G39" s="35"/>
      <c r="H39" s="35"/>
      <c r="I39" s="35"/>
      <c r="J39" s="18"/>
      <c r="K39" s="34"/>
    </row>
    <row r="40" spans="1:11" x14ac:dyDescent="0.15">
      <c r="A40" s="32" t="s">
        <v>50</v>
      </c>
      <c r="B40" s="31"/>
      <c r="C40" s="30">
        <v>12.73</v>
      </c>
      <c r="D40" s="30">
        <v>27.33</v>
      </c>
      <c r="E40" s="30">
        <v>23.62</v>
      </c>
      <c r="F40" s="30">
        <v>15.4</v>
      </c>
      <c r="G40" s="30">
        <v>29.51</v>
      </c>
      <c r="H40" s="30">
        <v>57.93</v>
      </c>
      <c r="I40" s="30">
        <v>4.8600000000000003</v>
      </c>
      <c r="J40" s="18">
        <f>SUM(B40:I40)</f>
        <v>171.38000000000002</v>
      </c>
      <c r="K40" s="22"/>
    </row>
    <row r="41" spans="1:11" x14ac:dyDescent="0.15">
      <c r="A41" s="37" t="s">
        <v>49</v>
      </c>
      <c r="B41" s="36"/>
      <c r="C41" s="35"/>
      <c r="D41" s="35"/>
      <c r="E41" s="35"/>
      <c r="F41" s="35"/>
      <c r="G41" s="35"/>
      <c r="H41" s="35"/>
      <c r="I41" s="35"/>
      <c r="J41" s="18"/>
      <c r="K41" s="40"/>
    </row>
    <row r="42" spans="1:11" x14ac:dyDescent="0.15">
      <c r="A42" s="32" t="s">
        <v>48</v>
      </c>
      <c r="B42" s="31">
        <v>230.1</v>
      </c>
      <c r="C42" s="30">
        <v>177.83</v>
      </c>
      <c r="D42" s="30">
        <v>152.75</v>
      </c>
      <c r="E42" s="30">
        <v>277.25</v>
      </c>
      <c r="F42" s="30">
        <v>224.95</v>
      </c>
      <c r="G42" s="30">
        <v>163.4</v>
      </c>
      <c r="H42" s="30">
        <v>321.07</v>
      </c>
      <c r="I42" s="30">
        <v>33.479999999999997</v>
      </c>
      <c r="J42" s="18">
        <f>SUM(B42:I42)</f>
        <v>1580.8300000000002</v>
      </c>
      <c r="K42" s="39">
        <f>SUM(J34:J46)</f>
        <v>13779.27</v>
      </c>
    </row>
    <row r="43" spans="1:11" x14ac:dyDescent="0.15">
      <c r="A43" s="37" t="s">
        <v>47</v>
      </c>
      <c r="B43" s="36"/>
      <c r="C43" s="35"/>
      <c r="D43" s="35"/>
      <c r="E43" s="35"/>
      <c r="F43" s="35"/>
      <c r="G43" s="35"/>
      <c r="H43" s="35"/>
      <c r="I43" s="35"/>
      <c r="J43" s="18"/>
      <c r="K43" s="38">
        <f>SUM(K31:K42)</f>
        <v>58131.75</v>
      </c>
    </row>
    <row r="44" spans="1:11" x14ac:dyDescent="0.15">
      <c r="A44" s="32" t="s">
        <v>46</v>
      </c>
      <c r="B44" s="31"/>
      <c r="C44" s="30"/>
      <c r="D44" s="30"/>
      <c r="E44" s="30"/>
      <c r="F44" s="30"/>
      <c r="G44" s="30"/>
      <c r="H44" s="30"/>
      <c r="I44" s="30"/>
      <c r="J44" s="18"/>
      <c r="K44" s="22"/>
    </row>
    <row r="45" spans="1:11" x14ac:dyDescent="0.15">
      <c r="A45" s="37" t="s">
        <v>45</v>
      </c>
      <c r="B45" s="36"/>
      <c r="C45" s="35"/>
      <c r="D45" s="35"/>
      <c r="E45" s="35"/>
      <c r="F45" s="35"/>
      <c r="G45" s="35"/>
      <c r="H45" s="35"/>
      <c r="I45" s="35"/>
      <c r="J45" s="18"/>
      <c r="K45" s="34"/>
    </row>
    <row r="46" spans="1:11" x14ac:dyDescent="0.15">
      <c r="A46" s="32" t="s">
        <v>44</v>
      </c>
      <c r="B46" s="31"/>
      <c r="C46" s="30"/>
      <c r="D46" s="30"/>
      <c r="E46" s="30"/>
      <c r="F46" s="30"/>
      <c r="G46" s="30"/>
      <c r="H46" s="30"/>
      <c r="I46" s="30"/>
      <c r="J46" s="18"/>
      <c r="K46" s="22"/>
    </row>
    <row r="47" spans="1:11" x14ac:dyDescent="0.15">
      <c r="A47" s="37" t="s">
        <v>43</v>
      </c>
      <c r="B47" s="36">
        <v>340</v>
      </c>
      <c r="C47" s="35">
        <v>122</v>
      </c>
      <c r="D47" s="35">
        <v>76.8</v>
      </c>
      <c r="E47" s="35">
        <v>28.6</v>
      </c>
      <c r="F47" s="35">
        <v>37.4</v>
      </c>
      <c r="G47" s="35">
        <v>87.2</v>
      </c>
      <c r="H47" s="35">
        <v>168</v>
      </c>
      <c r="I47" s="35"/>
      <c r="J47" s="18">
        <f>SUM(C47:I47)</f>
        <v>520</v>
      </c>
      <c r="K47" s="34"/>
    </row>
    <row r="48" spans="1:11" x14ac:dyDescent="0.15">
      <c r="A48" s="32" t="s">
        <v>42</v>
      </c>
      <c r="B48" s="31"/>
      <c r="C48" s="30"/>
      <c r="D48" s="30"/>
      <c r="E48" s="30"/>
      <c r="F48" s="30"/>
      <c r="G48" s="30"/>
      <c r="H48" s="30"/>
      <c r="I48" s="30"/>
      <c r="J48" s="18"/>
      <c r="K48" s="22"/>
    </row>
    <row r="49" spans="1:11" x14ac:dyDescent="0.15">
      <c r="A49" s="29" t="s">
        <v>41</v>
      </c>
      <c r="B49" s="28"/>
      <c r="C49" s="27"/>
      <c r="D49" s="27"/>
      <c r="E49" s="27"/>
      <c r="F49" s="27"/>
      <c r="G49" s="27"/>
      <c r="H49" s="27"/>
      <c r="I49" s="27"/>
      <c r="J49" s="18"/>
      <c r="K49" s="26"/>
    </row>
    <row r="50" spans="1:11" x14ac:dyDescent="0.15">
      <c r="A50" s="32" t="s">
        <v>40</v>
      </c>
      <c r="B50" s="31"/>
      <c r="C50" s="30"/>
      <c r="D50" s="30"/>
      <c r="E50" s="30"/>
      <c r="F50" s="30"/>
      <c r="G50" s="30"/>
      <c r="H50" s="30"/>
      <c r="I50" s="30"/>
      <c r="J50" s="18"/>
      <c r="K50" s="22"/>
    </row>
    <row r="51" spans="1:11" x14ac:dyDescent="0.15">
      <c r="A51" s="29" t="s">
        <v>39</v>
      </c>
      <c r="B51" s="28"/>
      <c r="C51" s="27"/>
      <c r="D51" s="27">
        <v>86.1</v>
      </c>
      <c r="E51" s="27"/>
      <c r="F51" s="27"/>
      <c r="G51" s="27">
        <v>97.31</v>
      </c>
      <c r="H51" s="27">
        <v>190.91</v>
      </c>
      <c r="I51" s="27"/>
      <c r="J51" s="18">
        <f>SUM(C51:I51)</f>
        <v>374.32</v>
      </c>
      <c r="K51" s="26"/>
    </row>
    <row r="52" spans="1:11" x14ac:dyDescent="0.15">
      <c r="A52" s="32" t="s">
        <v>38</v>
      </c>
      <c r="B52" s="31"/>
      <c r="C52" s="30"/>
      <c r="D52" s="30"/>
      <c r="E52" s="30"/>
      <c r="F52" s="30"/>
      <c r="G52" s="30"/>
      <c r="H52" s="30"/>
      <c r="I52" s="30"/>
      <c r="J52" s="18"/>
      <c r="K52" s="22"/>
    </row>
    <row r="53" spans="1:11" x14ac:dyDescent="0.15">
      <c r="A53" s="29" t="s">
        <v>37</v>
      </c>
      <c r="B53" s="28"/>
      <c r="C53" s="27"/>
      <c r="D53" s="27">
        <v>82.83</v>
      </c>
      <c r="E53" s="27"/>
      <c r="F53" s="27">
        <v>239.61</v>
      </c>
      <c r="G53" s="27">
        <v>93.64</v>
      </c>
      <c r="H53" s="27">
        <v>183.68</v>
      </c>
      <c r="I53" s="27"/>
      <c r="J53" s="18">
        <f>SUM(F53:I53)</f>
        <v>516.93000000000006</v>
      </c>
      <c r="K53" s="26"/>
    </row>
    <row r="54" spans="1:11" x14ac:dyDescent="0.15">
      <c r="A54" s="32" t="s">
        <v>36</v>
      </c>
      <c r="B54" s="31"/>
      <c r="C54" s="30"/>
      <c r="D54" s="30"/>
      <c r="E54" s="30"/>
      <c r="F54" s="30"/>
      <c r="G54" s="30"/>
      <c r="H54" s="30"/>
      <c r="I54" s="30"/>
      <c r="J54" s="18"/>
      <c r="K54" s="22"/>
    </row>
    <row r="55" spans="1:11" x14ac:dyDescent="0.15">
      <c r="A55" s="29" t="s">
        <v>35</v>
      </c>
      <c r="B55" s="28"/>
      <c r="C55" s="27"/>
      <c r="D55" s="27"/>
      <c r="E55" s="27"/>
      <c r="F55" s="27"/>
      <c r="G55" s="27"/>
      <c r="H55" s="27"/>
      <c r="I55" s="27"/>
      <c r="J55" s="18"/>
      <c r="K55" s="26"/>
    </row>
    <row r="56" spans="1:11" x14ac:dyDescent="0.15">
      <c r="A56" s="32" t="s">
        <v>34</v>
      </c>
      <c r="B56" s="31"/>
      <c r="C56" s="30"/>
      <c r="D56" s="30"/>
      <c r="E56" s="30"/>
      <c r="F56" s="30"/>
      <c r="G56" s="30"/>
      <c r="H56" s="30"/>
      <c r="I56" s="30"/>
      <c r="J56" s="18"/>
      <c r="K56" s="22"/>
    </row>
    <row r="57" spans="1:11" x14ac:dyDescent="0.15">
      <c r="A57" s="29" t="s">
        <v>33</v>
      </c>
      <c r="B57" s="28"/>
      <c r="C57" s="27"/>
      <c r="D57" s="27"/>
      <c r="E57" s="27"/>
      <c r="F57" s="27"/>
      <c r="G57" s="27"/>
      <c r="H57" s="27"/>
      <c r="I57" s="27"/>
      <c r="J57" s="18"/>
      <c r="K57" s="26"/>
    </row>
    <row r="58" spans="1:11" x14ac:dyDescent="0.15">
      <c r="A58" s="32" t="s">
        <v>32</v>
      </c>
      <c r="B58" s="31">
        <v>8</v>
      </c>
      <c r="C58" s="30"/>
      <c r="D58" s="30"/>
      <c r="E58" s="30"/>
      <c r="F58" s="30"/>
      <c r="G58" s="30"/>
      <c r="H58" s="30"/>
      <c r="I58" s="30"/>
      <c r="J58" s="18">
        <f>SUM(B58:I58)</f>
        <v>8</v>
      </c>
      <c r="K58" s="22"/>
    </row>
    <row r="59" spans="1:11" x14ac:dyDescent="0.15">
      <c r="A59" s="29" t="s">
        <v>31</v>
      </c>
      <c r="B59" s="28"/>
      <c r="C59" s="27"/>
      <c r="D59" s="27"/>
      <c r="E59" s="27"/>
      <c r="F59" s="27"/>
      <c r="G59" s="27"/>
      <c r="H59" s="27"/>
      <c r="I59" s="27"/>
      <c r="J59" s="18"/>
      <c r="K59" s="26"/>
    </row>
    <row r="60" spans="1:11" x14ac:dyDescent="0.15">
      <c r="A60" s="32" t="s">
        <v>30</v>
      </c>
      <c r="B60" s="31"/>
      <c r="C60" s="30"/>
      <c r="D60" s="30"/>
      <c r="E60" s="30"/>
      <c r="F60" s="30"/>
      <c r="G60" s="30"/>
      <c r="H60" s="30"/>
      <c r="I60" s="30"/>
      <c r="J60" s="18"/>
      <c r="K60" s="22"/>
    </row>
    <row r="61" spans="1:11" x14ac:dyDescent="0.15">
      <c r="A61" s="29" t="s">
        <v>29</v>
      </c>
      <c r="B61" s="28"/>
      <c r="C61" s="27"/>
      <c r="D61" s="27"/>
      <c r="E61" s="27"/>
      <c r="F61" s="27"/>
      <c r="G61" s="27"/>
      <c r="H61" s="27"/>
      <c r="I61" s="27"/>
      <c r="J61" s="18"/>
      <c r="K61" s="26"/>
    </row>
    <row r="62" spans="1:11" x14ac:dyDescent="0.15">
      <c r="A62" s="32" t="s">
        <v>28</v>
      </c>
      <c r="B62" s="31"/>
      <c r="C62" s="30">
        <v>296.62</v>
      </c>
      <c r="D62" s="30">
        <v>261.75</v>
      </c>
      <c r="E62" s="30">
        <v>302.5</v>
      </c>
      <c r="F62" s="30">
        <v>184.88</v>
      </c>
      <c r="G62" s="30">
        <v>295.93</v>
      </c>
      <c r="H62" s="30">
        <v>580.46</v>
      </c>
      <c r="I62" s="30"/>
      <c r="J62" s="18">
        <f>SUM(C62:I62)</f>
        <v>1922.14</v>
      </c>
      <c r="K62" s="22"/>
    </row>
    <row r="63" spans="1:11" x14ac:dyDescent="0.15">
      <c r="A63" s="29" t="s">
        <v>27</v>
      </c>
      <c r="B63" s="28"/>
      <c r="C63" s="27"/>
      <c r="D63" s="27"/>
      <c r="E63" s="27"/>
      <c r="F63" s="27"/>
      <c r="G63" s="27"/>
      <c r="H63" s="27"/>
      <c r="I63" s="27"/>
      <c r="J63" s="18"/>
      <c r="K63" s="26"/>
    </row>
    <row r="64" spans="1:11" x14ac:dyDescent="0.15">
      <c r="A64" s="32" t="s">
        <v>26</v>
      </c>
      <c r="B64" s="31"/>
      <c r="C64" s="30"/>
      <c r="D64" s="30"/>
      <c r="E64" s="30"/>
      <c r="F64" s="30"/>
      <c r="G64" s="30"/>
      <c r="H64" s="30"/>
      <c r="I64" s="30"/>
      <c r="J64" s="18"/>
      <c r="K64" s="22"/>
    </row>
    <row r="65" spans="1:11" x14ac:dyDescent="0.15">
      <c r="A65" s="29" t="s">
        <v>25</v>
      </c>
      <c r="B65" s="28"/>
      <c r="C65" s="27">
        <v>4955.08</v>
      </c>
      <c r="D65" s="27">
        <v>5570.44</v>
      </c>
      <c r="E65" s="27">
        <v>6121.6</v>
      </c>
      <c r="F65" s="27">
        <v>7010.08</v>
      </c>
      <c r="G65" s="27">
        <v>6296.96</v>
      </c>
      <c r="H65" s="27">
        <v>12351.7</v>
      </c>
      <c r="I65" s="27"/>
      <c r="J65" s="18">
        <f>SUM(C65:I65)</f>
        <v>42305.86</v>
      </c>
      <c r="K65" s="26"/>
    </row>
    <row r="66" spans="1:11" x14ac:dyDescent="0.15">
      <c r="A66" s="32" t="s">
        <v>24</v>
      </c>
      <c r="B66" s="31"/>
      <c r="C66" s="30"/>
      <c r="D66" s="30">
        <v>26.2</v>
      </c>
      <c r="E66" s="30"/>
      <c r="F66" s="30">
        <v>276.92</v>
      </c>
      <c r="G66" s="30">
        <v>29.62</v>
      </c>
      <c r="H66" s="30">
        <v>58.09</v>
      </c>
      <c r="I66" s="30"/>
      <c r="J66" s="18">
        <f>SUM(D66:I66)</f>
        <v>390.83000000000004</v>
      </c>
      <c r="K66" s="22"/>
    </row>
    <row r="67" spans="1:11" x14ac:dyDescent="0.15">
      <c r="A67" s="29" t="s">
        <v>23</v>
      </c>
      <c r="B67" s="28"/>
      <c r="C67" s="27"/>
      <c r="D67" s="27">
        <v>1017.73</v>
      </c>
      <c r="E67" s="27"/>
      <c r="F67" s="27">
        <v>53.28</v>
      </c>
      <c r="G67" s="27">
        <v>543.04999999999995</v>
      </c>
      <c r="H67" s="27">
        <v>1065.22</v>
      </c>
      <c r="I67" s="27"/>
      <c r="J67" s="18">
        <f>SUM(D67:I67)</f>
        <v>2679.2799999999997</v>
      </c>
      <c r="K67" s="26"/>
    </row>
    <row r="68" spans="1:11" x14ac:dyDescent="0.15">
      <c r="A68" s="33" t="s">
        <v>22</v>
      </c>
      <c r="B68" s="31"/>
      <c r="C68" s="30"/>
      <c r="D68" s="30"/>
      <c r="E68" s="30"/>
      <c r="F68" s="30"/>
      <c r="G68" s="30"/>
      <c r="H68" s="30"/>
      <c r="I68" s="30"/>
      <c r="J68" s="18"/>
      <c r="K68" s="22"/>
    </row>
    <row r="69" spans="1:11" x14ac:dyDescent="0.15">
      <c r="A69" s="29" t="s">
        <v>21</v>
      </c>
      <c r="B69" s="28"/>
      <c r="C69" s="27"/>
      <c r="D69" s="27"/>
      <c r="E69" s="27"/>
      <c r="F69" s="27"/>
      <c r="G69" s="27"/>
      <c r="H69" s="27"/>
      <c r="I69" s="27"/>
      <c r="J69" s="18"/>
      <c r="K69" s="26"/>
    </row>
    <row r="70" spans="1:11" x14ac:dyDescent="0.15">
      <c r="A70" s="32" t="s">
        <v>20</v>
      </c>
      <c r="B70" s="31"/>
      <c r="C70" s="30"/>
      <c r="D70" s="30"/>
      <c r="E70" s="30"/>
      <c r="F70" s="30"/>
      <c r="G70" s="30"/>
      <c r="H70" s="30"/>
      <c r="I70" s="30"/>
      <c r="J70" s="18"/>
      <c r="K70" s="22"/>
    </row>
    <row r="71" spans="1:11" x14ac:dyDescent="0.15">
      <c r="A71" s="29" t="s">
        <v>19</v>
      </c>
      <c r="B71" s="28"/>
      <c r="C71" s="27">
        <v>27.13</v>
      </c>
      <c r="D71" s="27">
        <v>37.979999999999997</v>
      </c>
      <c r="E71" s="27">
        <v>35.270000000000003</v>
      </c>
      <c r="F71" s="27">
        <v>371.29</v>
      </c>
      <c r="G71" s="27">
        <v>43.41</v>
      </c>
      <c r="H71" s="27">
        <v>81.39</v>
      </c>
      <c r="I71" s="27"/>
      <c r="J71" s="18">
        <f>SUM(D71:I71)</f>
        <v>569.34</v>
      </c>
      <c r="K71" s="26"/>
    </row>
    <row r="72" spans="1:11" x14ac:dyDescent="0.15">
      <c r="A72" s="32" t="s">
        <v>18</v>
      </c>
      <c r="B72" s="31"/>
      <c r="C72" s="30"/>
      <c r="D72" s="30"/>
      <c r="E72" s="30"/>
      <c r="F72" s="30"/>
      <c r="G72" s="30"/>
      <c r="H72" s="30"/>
      <c r="I72" s="30"/>
      <c r="J72" s="18"/>
      <c r="K72" s="22"/>
    </row>
    <row r="73" spans="1:11" x14ac:dyDescent="0.15">
      <c r="A73" s="29" t="s">
        <v>17</v>
      </c>
      <c r="B73" s="28"/>
      <c r="C73" s="27"/>
      <c r="D73" s="27"/>
      <c r="E73" s="27"/>
      <c r="F73" s="27"/>
      <c r="G73" s="27"/>
      <c r="H73" s="27"/>
      <c r="I73" s="27"/>
      <c r="J73" s="18"/>
      <c r="K73" s="26"/>
    </row>
    <row r="74" spans="1:11" x14ac:dyDescent="0.15">
      <c r="A74" s="32" t="s">
        <v>16</v>
      </c>
      <c r="B74" s="31"/>
      <c r="C74" s="30"/>
      <c r="D74" s="30"/>
      <c r="E74" s="30"/>
      <c r="F74" s="30"/>
      <c r="G74" s="30"/>
      <c r="H74" s="30"/>
      <c r="I74" s="30"/>
      <c r="J74" s="18"/>
      <c r="K74" s="22"/>
    </row>
    <row r="75" spans="1:11" x14ac:dyDescent="0.15">
      <c r="A75" s="29" t="s">
        <v>15</v>
      </c>
      <c r="B75" s="28"/>
      <c r="C75" s="27"/>
      <c r="D75" s="27"/>
      <c r="E75" s="27"/>
      <c r="F75" s="27"/>
      <c r="G75" s="27"/>
      <c r="H75" s="27"/>
      <c r="I75" s="27"/>
      <c r="J75" s="18"/>
      <c r="K75" s="26"/>
    </row>
    <row r="76" spans="1:11" x14ac:dyDescent="0.15">
      <c r="A76" s="32" t="s">
        <v>14</v>
      </c>
      <c r="B76" s="31"/>
      <c r="C76" s="30"/>
      <c r="D76" s="30">
        <v>292.63</v>
      </c>
      <c r="E76" s="30"/>
      <c r="F76" s="30">
        <v>1340.54</v>
      </c>
      <c r="G76" s="30">
        <v>330.79</v>
      </c>
      <c r="H76" s="30">
        <v>648.87</v>
      </c>
      <c r="I76" s="30"/>
      <c r="J76" s="18">
        <f>SUM(D76:I76)</f>
        <v>2612.83</v>
      </c>
      <c r="K76" s="22"/>
    </row>
    <row r="77" spans="1:11" x14ac:dyDescent="0.15">
      <c r="A77" s="29" t="s">
        <v>13</v>
      </c>
      <c r="B77" s="28"/>
      <c r="C77" s="27"/>
      <c r="D77" s="27"/>
      <c r="E77" s="27"/>
      <c r="F77" s="27"/>
      <c r="G77" s="27"/>
      <c r="H77" s="27"/>
      <c r="I77" s="27"/>
      <c r="J77" s="18"/>
      <c r="K77" s="26"/>
    </row>
    <row r="78" spans="1:11" x14ac:dyDescent="0.15">
      <c r="A78" s="32" t="s">
        <v>12</v>
      </c>
      <c r="B78" s="31"/>
      <c r="C78" s="30">
        <v>-60</v>
      </c>
      <c r="D78" s="30">
        <v>-115</v>
      </c>
      <c r="E78" s="30">
        <v>-60</v>
      </c>
      <c r="F78" s="30">
        <v>-60</v>
      </c>
      <c r="G78" s="30">
        <v>-130</v>
      </c>
      <c r="H78" s="30">
        <v>-255</v>
      </c>
      <c r="I78" s="30"/>
      <c r="J78" s="18">
        <f>SUM(C78:I78)</f>
        <v>-680</v>
      </c>
      <c r="K78" s="22"/>
    </row>
    <row r="79" spans="1:11" x14ac:dyDescent="0.15">
      <c r="A79" s="29" t="s">
        <v>11</v>
      </c>
      <c r="B79" s="28"/>
      <c r="C79" s="27"/>
      <c r="D79" s="27"/>
      <c r="E79" s="27"/>
      <c r="F79" s="27"/>
      <c r="G79" s="27"/>
      <c r="H79" s="27"/>
      <c r="I79" s="27"/>
      <c r="J79" s="18"/>
      <c r="K79" s="26"/>
    </row>
    <row r="80" spans="1:11" ht="14" thickBot="1" x14ac:dyDescent="0.2">
      <c r="A80" s="25" t="s">
        <v>10</v>
      </c>
      <c r="B80" s="24"/>
      <c r="C80" s="23"/>
      <c r="D80" s="23"/>
      <c r="E80" s="23"/>
      <c r="F80" s="23"/>
      <c r="G80" s="23"/>
      <c r="H80" s="23"/>
      <c r="I80" s="23"/>
      <c r="J80" s="18"/>
      <c r="K80" s="22"/>
    </row>
    <row r="81" spans="1:11" ht="14" thickBot="1" x14ac:dyDescent="0.2">
      <c r="A81" s="21" t="s">
        <v>9</v>
      </c>
      <c r="B81" s="20">
        <f t="shared" ref="B81:I81" si="0">SUM(B28:B80)</f>
        <v>8795.58</v>
      </c>
      <c r="C81" s="20">
        <f t="shared" si="0"/>
        <v>11893.639999999998</v>
      </c>
      <c r="D81" s="19">
        <f t="shared" si="0"/>
        <v>12960.41</v>
      </c>
      <c r="E81" s="19">
        <f t="shared" si="0"/>
        <v>16731.370000000003</v>
      </c>
      <c r="F81" s="19">
        <f t="shared" si="0"/>
        <v>17723.18</v>
      </c>
      <c r="G81" s="19">
        <f t="shared" si="0"/>
        <v>13701.290000000003</v>
      </c>
      <c r="H81" s="19">
        <f>SUM(H28:H80)</f>
        <v>26892.170000000002</v>
      </c>
      <c r="I81" s="19">
        <f t="shared" si="0"/>
        <v>1235.82</v>
      </c>
      <c r="J81" s="18"/>
      <c r="K81" s="17">
        <f>SUM(B81:J81)</f>
        <v>109933.46</v>
      </c>
    </row>
    <row r="82" spans="1:11" x14ac:dyDescent="0.1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15">
      <c r="A83" s="12"/>
      <c r="B83" s="11" t="s">
        <v>7</v>
      </c>
      <c r="C83" s="9"/>
      <c r="D83" s="16">
        <v>870243.15</v>
      </c>
      <c r="E83" s="9"/>
      <c r="F83" s="9"/>
      <c r="G83" s="9"/>
      <c r="H83" s="9"/>
      <c r="I83" s="9"/>
      <c r="J83" s="8"/>
      <c r="K83" s="8"/>
    </row>
    <row r="84" spans="1:11" x14ac:dyDescent="0.15">
      <c r="A84" s="13"/>
      <c r="B84" s="11" t="s">
        <v>6</v>
      </c>
      <c r="C84" s="9"/>
      <c r="D84" s="10">
        <v>165268.07</v>
      </c>
      <c r="E84" s="9"/>
      <c r="F84" s="9"/>
      <c r="G84" s="9"/>
      <c r="H84" s="9"/>
      <c r="I84" s="9"/>
      <c r="J84" s="8"/>
      <c r="K84" s="8"/>
    </row>
    <row r="85" spans="1:11" x14ac:dyDescent="0.15">
      <c r="A85" s="13"/>
      <c r="B85" s="11" t="s">
        <v>100</v>
      </c>
      <c r="C85" s="9"/>
      <c r="D85" s="10">
        <v>-109933.46</v>
      </c>
      <c r="E85" s="9"/>
      <c r="F85" s="15"/>
      <c r="G85" s="9"/>
      <c r="H85" s="9"/>
      <c r="I85" s="9"/>
      <c r="J85" s="8"/>
      <c r="K85" s="8"/>
    </row>
    <row r="86" spans="1:11" x14ac:dyDescent="0.15">
      <c r="A86" s="13"/>
      <c r="B86" s="11" t="s">
        <v>4</v>
      </c>
      <c r="C86" s="9"/>
      <c r="D86" s="10">
        <v>0</v>
      </c>
      <c r="E86" s="9"/>
      <c r="F86" s="9"/>
      <c r="G86" s="9"/>
      <c r="H86" s="9"/>
      <c r="I86" s="14"/>
      <c r="J86" s="8"/>
      <c r="K86" s="8"/>
    </row>
    <row r="87" spans="1:11" x14ac:dyDescent="0.15">
      <c r="A87" s="13"/>
      <c r="B87" s="11" t="s">
        <v>3</v>
      </c>
      <c r="C87" s="9"/>
      <c r="D87" s="10">
        <f>SUM(D83:D86)</f>
        <v>925577.76</v>
      </c>
      <c r="E87" s="9"/>
      <c r="F87" s="9"/>
      <c r="G87" s="9"/>
      <c r="H87" s="9"/>
      <c r="I87" s="9"/>
      <c r="J87" s="8"/>
      <c r="K87" s="8"/>
    </row>
    <row r="88" spans="1:11" x14ac:dyDescent="0.15">
      <c r="A88" s="13"/>
      <c r="B88" s="11" t="s">
        <v>2</v>
      </c>
      <c r="C88" s="9"/>
      <c r="D88" s="10">
        <v>94155.51</v>
      </c>
      <c r="E88" s="9"/>
      <c r="F88" s="9"/>
      <c r="G88" s="9"/>
      <c r="H88" s="9"/>
      <c r="I88" s="9"/>
      <c r="J88" s="8"/>
      <c r="K88" s="8"/>
    </row>
    <row r="89" spans="1:11" x14ac:dyDescent="0.15">
      <c r="A89" s="12"/>
      <c r="B89" s="11" t="s">
        <v>99</v>
      </c>
      <c r="C89" s="9"/>
      <c r="D89" s="10">
        <v>-40159.980000000003</v>
      </c>
      <c r="E89" s="9"/>
      <c r="F89" s="9"/>
      <c r="G89" s="9"/>
      <c r="H89" s="9"/>
      <c r="I89" s="9"/>
      <c r="J89" s="8"/>
      <c r="K89" s="8"/>
    </row>
    <row r="90" spans="1:11" ht="14" thickBot="1" x14ac:dyDescent="0.2">
      <c r="A90" s="7"/>
      <c r="B90" s="6" t="s">
        <v>1</v>
      </c>
      <c r="C90" s="3"/>
      <c r="D90" s="5">
        <f>SUM(D87:D89)</f>
        <v>979573.29</v>
      </c>
      <c r="E90" s="3"/>
      <c r="F90" s="3" t="s">
        <v>0</v>
      </c>
      <c r="G90" s="4">
        <v>34863.72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90"/>
  <sheetViews>
    <sheetView topLeftCell="A37" workbookViewId="0">
      <selection activeCell="K69" sqref="K69"/>
    </sheetView>
  </sheetViews>
  <sheetFormatPr baseColWidth="10" defaultColWidth="8.83203125" defaultRowHeight="13" x14ac:dyDescent="0.15"/>
  <cols>
    <col min="1" max="1" width="29.1640625" customWidth="1"/>
    <col min="2" max="2" width="12.6640625" customWidth="1"/>
    <col min="3" max="3" width="12.5" customWidth="1"/>
    <col min="4" max="4" width="12.6640625" customWidth="1"/>
    <col min="5" max="5" width="12.1640625" customWidth="1"/>
    <col min="6" max="6" width="12.6640625" customWidth="1"/>
    <col min="7" max="7" width="13.1640625" customWidth="1"/>
    <col min="8" max="9" width="12.6640625" customWidth="1"/>
    <col min="10" max="10" width="12.5" customWidth="1"/>
    <col min="11" max="11" width="11.6640625" customWidth="1"/>
  </cols>
  <sheetData>
    <row r="1" spans="1:11" ht="19" thickBot="1" x14ac:dyDescent="0.25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15">
      <c r="A2" s="96" t="s">
        <v>107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1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1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4" thickBot="1" x14ac:dyDescent="0.2">
      <c r="A5" s="90" t="s">
        <v>97</v>
      </c>
      <c r="B5" s="89" t="s">
        <v>96</v>
      </c>
      <c r="C5" s="88"/>
      <c r="D5" s="88"/>
      <c r="E5" s="88" t="s">
        <v>95</v>
      </c>
      <c r="F5" s="88"/>
      <c r="G5" s="88">
        <v>795311.86</v>
      </c>
      <c r="H5" s="88"/>
      <c r="I5" s="88"/>
      <c r="J5" s="87"/>
      <c r="K5" s="87"/>
    </row>
    <row r="6" spans="1:11" ht="14" thickTop="1" x14ac:dyDescent="0.1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15">
      <c r="A7" s="85" t="s">
        <v>94</v>
      </c>
      <c r="B7" s="45" t="s">
        <v>93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15">
      <c r="A8" s="84" t="s">
        <v>92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15">
      <c r="A9" s="46" t="s">
        <v>91</v>
      </c>
      <c r="B9" s="80">
        <v>1510</v>
      </c>
      <c r="C9" s="44">
        <v>1636.12</v>
      </c>
      <c r="D9" s="45"/>
      <c r="E9" s="44"/>
      <c r="F9" s="44"/>
      <c r="G9" s="44"/>
      <c r="H9" s="44"/>
      <c r="I9" s="44"/>
      <c r="J9" s="18"/>
      <c r="K9" s="43"/>
    </row>
    <row r="10" spans="1:11" x14ac:dyDescent="0.15">
      <c r="A10" s="32" t="s">
        <v>90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15">
      <c r="A11" s="46" t="s">
        <v>89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15">
      <c r="A12" s="46" t="s">
        <v>88</v>
      </c>
      <c r="B12" s="83">
        <v>1629</v>
      </c>
      <c r="C12" s="44">
        <v>7671.07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15">
      <c r="A13" s="46" t="s">
        <v>87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15">
      <c r="A14" s="46" t="s">
        <v>86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15">
      <c r="A15" s="46" t="s">
        <v>85</v>
      </c>
      <c r="B15" s="80">
        <v>1650</v>
      </c>
      <c r="C15" s="44">
        <v>9</v>
      </c>
      <c r="D15" s="45"/>
      <c r="E15" s="44"/>
      <c r="F15" s="44"/>
      <c r="G15" s="44"/>
      <c r="H15" s="44"/>
      <c r="I15" s="44"/>
      <c r="J15" s="18"/>
      <c r="K15" s="43"/>
    </row>
    <row r="16" spans="1:11" x14ac:dyDescent="0.15">
      <c r="A16" s="46" t="s">
        <v>84</v>
      </c>
      <c r="B16" s="80">
        <v>1631</v>
      </c>
      <c r="C16" s="44">
        <v>7819.67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15">
      <c r="A17" s="46" t="s">
        <v>83</v>
      </c>
      <c r="B17" s="80">
        <v>1629</v>
      </c>
      <c r="C17" s="44"/>
      <c r="D17" s="45"/>
      <c r="E17" s="44"/>
      <c r="F17" s="44"/>
      <c r="G17" s="44"/>
      <c r="H17" s="44"/>
      <c r="I17" s="44"/>
      <c r="J17" s="18"/>
      <c r="K17" s="43"/>
    </row>
    <row r="18" spans="1:11" x14ac:dyDescent="0.15">
      <c r="A18" s="46" t="s">
        <v>82</v>
      </c>
      <c r="B18" s="80">
        <v>1629</v>
      </c>
      <c r="C18" s="44">
        <v>470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15">
      <c r="A19" s="32" t="s">
        <v>81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15">
      <c r="A20" s="46" t="s">
        <v>80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15">
      <c r="A21" s="79" t="s">
        <v>79</v>
      </c>
      <c r="B21" s="78">
        <v>4500</v>
      </c>
      <c r="C21" s="23">
        <v>1312.48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15">
      <c r="A22" s="72" t="s">
        <v>78</v>
      </c>
      <c r="B22" s="71">
        <v>5341</v>
      </c>
      <c r="C22" s="70"/>
      <c r="D22" s="69"/>
      <c r="E22" s="68"/>
      <c r="F22" s="68"/>
      <c r="G22" s="68"/>
      <c r="H22" s="68"/>
      <c r="I22" s="68"/>
      <c r="J22" s="67"/>
      <c r="K22" s="66"/>
    </row>
    <row r="23" spans="1:11" x14ac:dyDescent="0.15">
      <c r="A23" s="65" t="s">
        <v>77</v>
      </c>
      <c r="B23" s="62"/>
      <c r="C23" s="64">
        <f>SUM(C9:C22)</f>
        <v>18918.34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1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15">
      <c r="A25" s="59" t="s">
        <v>76</v>
      </c>
      <c r="B25" s="57" t="s">
        <v>75</v>
      </c>
      <c r="C25" s="58" t="s">
        <v>74</v>
      </c>
      <c r="D25" s="57" t="s">
        <v>73</v>
      </c>
      <c r="E25" s="57" t="s">
        <v>72</v>
      </c>
      <c r="F25" s="57" t="s">
        <v>71</v>
      </c>
      <c r="G25" s="57" t="s">
        <v>70</v>
      </c>
      <c r="H25" s="57" t="s">
        <v>69</v>
      </c>
      <c r="I25" s="57" t="s">
        <v>110</v>
      </c>
      <c r="J25" s="56" t="s">
        <v>9</v>
      </c>
      <c r="K25" s="55"/>
    </row>
    <row r="26" spans="1:11" x14ac:dyDescent="0.15">
      <c r="A26" s="52"/>
      <c r="B26" s="53" t="s">
        <v>68</v>
      </c>
      <c r="C26" s="54" t="s">
        <v>67</v>
      </c>
      <c r="D26" s="53" t="s">
        <v>66</v>
      </c>
      <c r="E26" s="53" t="s">
        <v>65</v>
      </c>
      <c r="F26" s="53" t="s">
        <v>64</v>
      </c>
      <c r="G26" s="54">
        <v>1255101</v>
      </c>
      <c r="H26" s="53" t="s">
        <v>63</v>
      </c>
      <c r="I26" s="53" t="s">
        <v>111</v>
      </c>
      <c r="J26" s="48"/>
      <c r="K26" s="47"/>
    </row>
    <row r="27" spans="1:11" x14ac:dyDescent="0.15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15">
      <c r="A28" s="46" t="s">
        <v>62</v>
      </c>
      <c r="B28" s="45">
        <v>6391.66</v>
      </c>
      <c r="C28" s="44">
        <v>2416.6799999999998</v>
      </c>
      <c r="D28" s="44">
        <v>2137.61</v>
      </c>
      <c r="E28" s="44">
        <v>3141.54</v>
      </c>
      <c r="F28" s="44">
        <v>3037.14</v>
      </c>
      <c r="G28" s="44">
        <v>2286.41</v>
      </c>
      <c r="H28" s="44">
        <v>4501.0600000000004</v>
      </c>
      <c r="I28" s="44">
        <v>465.16</v>
      </c>
      <c r="J28" s="18">
        <f>SUM(B28:I28)</f>
        <v>24377.260000000002</v>
      </c>
      <c r="K28" s="43"/>
    </row>
    <row r="29" spans="1:11" x14ac:dyDescent="0.15">
      <c r="A29" s="37" t="s">
        <v>61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15">
      <c r="A30" s="32" t="s">
        <v>60</v>
      </c>
      <c r="B30" s="31">
        <v>400.24</v>
      </c>
      <c r="C30" s="30">
        <v>135.66</v>
      </c>
      <c r="D30" s="30">
        <v>319.13</v>
      </c>
      <c r="E30" s="30"/>
      <c r="F30" s="30">
        <v>124.26</v>
      </c>
      <c r="G30" s="30">
        <v>360.75</v>
      </c>
      <c r="H30" s="30">
        <v>707.64</v>
      </c>
      <c r="I30" s="30"/>
      <c r="J30" s="18">
        <f t="shared" si="0"/>
        <v>2047.6799999999998</v>
      </c>
      <c r="K30" s="22"/>
    </row>
    <row r="31" spans="1:11" x14ac:dyDescent="0.15">
      <c r="A31" s="37" t="s">
        <v>59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26669.270000000004</v>
      </c>
    </row>
    <row r="32" spans="1:11" x14ac:dyDescent="0.15">
      <c r="A32" s="32" t="s">
        <v>58</v>
      </c>
      <c r="B32" s="31"/>
      <c r="C32" s="30"/>
      <c r="D32" s="30">
        <v>47.7</v>
      </c>
      <c r="E32" s="30"/>
      <c r="F32" s="30">
        <v>36.880000000000003</v>
      </c>
      <c r="G32" s="30">
        <v>53.94</v>
      </c>
      <c r="H32" s="30">
        <v>105.81</v>
      </c>
      <c r="I32" s="30"/>
      <c r="J32" s="18">
        <f t="shared" si="0"/>
        <v>244.33</v>
      </c>
      <c r="K32" s="42"/>
    </row>
    <row r="33" spans="1:11" x14ac:dyDescent="0.15">
      <c r="A33" s="37" t="s">
        <v>57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15">
      <c r="A34" s="32" t="s">
        <v>56</v>
      </c>
      <c r="B34" s="31">
        <v>397.34</v>
      </c>
      <c r="C34" s="30">
        <v>150.09</v>
      </c>
      <c r="D34" s="30">
        <v>143.22</v>
      </c>
      <c r="E34" s="30">
        <v>176.62</v>
      </c>
      <c r="F34" s="30">
        <v>189.91</v>
      </c>
      <c r="G34" s="30">
        <v>154.49</v>
      </c>
      <c r="H34" s="30">
        <v>303.95</v>
      </c>
      <c r="I34" s="30">
        <v>26.55</v>
      </c>
      <c r="J34" s="18">
        <f>SUM(B34:I34)</f>
        <v>1542.17</v>
      </c>
      <c r="K34" s="22"/>
    </row>
    <row r="35" spans="1:11" x14ac:dyDescent="0.15">
      <c r="A35" s="37" t="s">
        <v>55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15">
      <c r="A36" s="32" t="s">
        <v>54</v>
      </c>
      <c r="B36" s="31">
        <v>92.93</v>
      </c>
      <c r="C36" s="30">
        <v>35.11</v>
      </c>
      <c r="D36" s="30">
        <v>33.5</v>
      </c>
      <c r="E36" s="30">
        <v>41.31</v>
      </c>
      <c r="F36" s="30">
        <v>44.41</v>
      </c>
      <c r="G36" s="30">
        <v>36.130000000000003</v>
      </c>
      <c r="H36" s="30">
        <v>71.09</v>
      </c>
      <c r="I36" s="30">
        <v>6.21</v>
      </c>
      <c r="J36" s="18">
        <f>SUM(B36:I36)</f>
        <v>360.69</v>
      </c>
      <c r="K36" s="22"/>
    </row>
    <row r="37" spans="1:11" x14ac:dyDescent="0.15">
      <c r="A37" s="37" t="s">
        <v>53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15">
      <c r="A38" s="32" t="s">
        <v>52</v>
      </c>
      <c r="B38" s="31">
        <v>1458.92</v>
      </c>
      <c r="C38" s="30">
        <v>548.25</v>
      </c>
      <c r="D38" s="30">
        <v>527.74</v>
      </c>
      <c r="E38" s="30">
        <v>674.81</v>
      </c>
      <c r="F38" s="30">
        <v>679.06</v>
      </c>
      <c r="G38" s="30">
        <v>568.61</v>
      </c>
      <c r="H38" s="30">
        <v>1118.78</v>
      </c>
      <c r="I38" s="30">
        <v>99.92</v>
      </c>
      <c r="J38" s="18">
        <f>SUM(B38:I38)</f>
        <v>5676.0899999999992</v>
      </c>
      <c r="K38" s="22"/>
    </row>
    <row r="39" spans="1:11" x14ac:dyDescent="0.15">
      <c r="A39" s="37" t="s">
        <v>51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15">
      <c r="A40" s="32" t="s">
        <v>50</v>
      </c>
      <c r="B40" s="31"/>
      <c r="C40" s="30"/>
      <c r="D40" s="30">
        <v>3.13</v>
      </c>
      <c r="E40" s="30"/>
      <c r="F40" s="30">
        <v>0.38</v>
      </c>
      <c r="G40" s="30">
        <v>3.18</v>
      </c>
      <c r="H40" s="30">
        <v>6.34</v>
      </c>
      <c r="I40" s="30">
        <v>1.27</v>
      </c>
      <c r="J40" s="18">
        <f>SUM(B40:I40)</f>
        <v>14.299999999999999</v>
      </c>
      <c r="K40" s="22"/>
    </row>
    <row r="41" spans="1:11" x14ac:dyDescent="0.15">
      <c r="A41" s="37" t="s">
        <v>49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15">
      <c r="A42" s="32" t="s">
        <v>48</v>
      </c>
      <c r="B42" s="31">
        <v>244.65</v>
      </c>
      <c r="C42" s="30">
        <v>91.89</v>
      </c>
      <c r="D42" s="30">
        <v>90.18</v>
      </c>
      <c r="E42" s="30">
        <v>113.09</v>
      </c>
      <c r="F42" s="30">
        <v>115.13</v>
      </c>
      <c r="G42" s="30">
        <v>97.24</v>
      </c>
      <c r="H42" s="30">
        <v>191.29</v>
      </c>
      <c r="I42" s="30">
        <v>16.739999999999998</v>
      </c>
      <c r="J42" s="18">
        <f>SUM(B42:I42)</f>
        <v>960.21</v>
      </c>
      <c r="K42" s="39">
        <f>SUM(J34:J46)</f>
        <v>8553.4599999999991</v>
      </c>
    </row>
    <row r="43" spans="1:11" x14ac:dyDescent="0.15">
      <c r="A43" s="37" t="s">
        <v>47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35222.730000000003</v>
      </c>
    </row>
    <row r="44" spans="1:11" x14ac:dyDescent="0.15">
      <c r="A44" s="32" t="s">
        <v>46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15">
      <c r="A45" s="37" t="s">
        <v>45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15">
      <c r="A46" s="32" t="s">
        <v>44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15">
      <c r="A47" s="37" t="s">
        <v>43</v>
      </c>
      <c r="B47" s="36">
        <v>625</v>
      </c>
      <c r="C47" s="35">
        <v>315</v>
      </c>
      <c r="D47" s="35">
        <v>441</v>
      </c>
      <c r="E47" s="35">
        <v>409.5</v>
      </c>
      <c r="F47" s="35">
        <v>535.5</v>
      </c>
      <c r="G47" s="35">
        <v>504</v>
      </c>
      <c r="H47" s="35">
        <v>945</v>
      </c>
      <c r="I47" s="35"/>
      <c r="J47" s="18">
        <f t="shared" si="0"/>
        <v>3775</v>
      </c>
      <c r="K47" s="34"/>
    </row>
    <row r="48" spans="1:11" x14ac:dyDescent="0.15">
      <c r="A48" s="32" t="s">
        <v>42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15">
      <c r="A49" s="29" t="s">
        <v>41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15">
      <c r="A50" s="32" t="s">
        <v>40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15">
      <c r="A51" s="29" t="s">
        <v>39</v>
      </c>
      <c r="B51" s="28"/>
      <c r="C51" s="27">
        <v>31.45</v>
      </c>
      <c r="D51" s="27">
        <v>13.39</v>
      </c>
      <c r="E51" s="27">
        <v>104.22</v>
      </c>
      <c r="F51" s="27">
        <v>82.35</v>
      </c>
      <c r="G51" s="27">
        <v>15.14</v>
      </c>
      <c r="H51" s="27">
        <v>29.7</v>
      </c>
      <c r="I51" s="27"/>
      <c r="J51" s="18">
        <f t="shared" si="0"/>
        <v>276.25</v>
      </c>
      <c r="K51" s="26"/>
    </row>
    <row r="52" spans="1:11" x14ac:dyDescent="0.15">
      <c r="A52" s="32" t="s">
        <v>38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15">
      <c r="A53" s="29" t="s">
        <v>37</v>
      </c>
      <c r="B53" s="28"/>
      <c r="C53" s="27">
        <v>368.98</v>
      </c>
      <c r="D53" s="27">
        <v>22.12</v>
      </c>
      <c r="E53" s="27">
        <v>26.86</v>
      </c>
      <c r="F53" s="27">
        <v>20.54</v>
      </c>
      <c r="G53" s="27">
        <v>25.28</v>
      </c>
      <c r="H53" s="27">
        <v>47.4</v>
      </c>
      <c r="I53" s="27"/>
      <c r="J53" s="18">
        <f t="shared" si="0"/>
        <v>511.18000000000006</v>
      </c>
      <c r="K53" s="26"/>
    </row>
    <row r="54" spans="1:11" x14ac:dyDescent="0.15">
      <c r="A54" s="32" t="s">
        <v>36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15">
      <c r="A55" s="29" t="s">
        <v>35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15">
      <c r="A56" s="32" t="s">
        <v>34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15">
      <c r="A57" s="29" t="s">
        <v>33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15">
      <c r="A58" s="32" t="s">
        <v>32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15">
      <c r="A59" s="29" t="s">
        <v>31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15">
      <c r="A60" s="32" t="s">
        <v>30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15">
      <c r="A61" s="29" t="s">
        <v>29</v>
      </c>
      <c r="B61" s="28"/>
      <c r="C61" s="27"/>
      <c r="D61" s="27">
        <v>35.32</v>
      </c>
      <c r="E61" s="27"/>
      <c r="F61" s="27"/>
      <c r="G61" s="27">
        <v>32.5</v>
      </c>
      <c r="H61" s="27">
        <v>65</v>
      </c>
      <c r="I61" s="27">
        <v>8.48</v>
      </c>
      <c r="J61" s="18">
        <f>SUM(B61:I61)</f>
        <v>141.29999999999998</v>
      </c>
      <c r="K61" s="26"/>
    </row>
    <row r="62" spans="1:11" x14ac:dyDescent="0.15">
      <c r="A62" s="32" t="s">
        <v>28</v>
      </c>
      <c r="B62" s="31">
        <v>1306.77</v>
      </c>
      <c r="C62" s="30">
        <v>461.48</v>
      </c>
      <c r="D62" s="30">
        <v>726.91</v>
      </c>
      <c r="E62" s="30">
        <v>515.95000000000005</v>
      </c>
      <c r="F62" s="30">
        <v>685.69</v>
      </c>
      <c r="G62" s="30">
        <v>821.81</v>
      </c>
      <c r="H62" s="30">
        <v>1611.51</v>
      </c>
      <c r="I62" s="30">
        <v>70.86</v>
      </c>
      <c r="J62" s="18">
        <f>SUM(B62:I62)</f>
        <v>6200.98</v>
      </c>
      <c r="K62" s="22"/>
    </row>
    <row r="63" spans="1:11" x14ac:dyDescent="0.15">
      <c r="A63" s="29" t="s">
        <v>27</v>
      </c>
      <c r="B63" s="28"/>
      <c r="C63" s="27">
        <v>5.13</v>
      </c>
      <c r="D63" s="27">
        <v>7.69</v>
      </c>
      <c r="E63" s="27">
        <v>6.15</v>
      </c>
      <c r="F63" s="27">
        <v>8.7100000000000009</v>
      </c>
      <c r="G63" s="27">
        <v>8.1999999999999993</v>
      </c>
      <c r="H63" s="27">
        <v>15.38</v>
      </c>
      <c r="I63" s="27"/>
      <c r="J63" s="18">
        <f t="shared" si="0"/>
        <v>51.26</v>
      </c>
      <c r="K63" s="26"/>
    </row>
    <row r="64" spans="1:11" x14ac:dyDescent="0.15">
      <c r="A64" s="32" t="s">
        <v>26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15">
      <c r="A65" s="29" t="s">
        <v>25</v>
      </c>
      <c r="B65" s="28"/>
      <c r="C65" s="27">
        <v>7639.97</v>
      </c>
      <c r="D65" s="27">
        <v>6027.74</v>
      </c>
      <c r="E65" s="27">
        <v>7078.33</v>
      </c>
      <c r="F65" s="27">
        <v>7584.55</v>
      </c>
      <c r="G65" s="27">
        <v>6814</v>
      </c>
      <c r="H65" s="27">
        <v>13365.89</v>
      </c>
      <c r="I65" s="27">
        <v>289.05</v>
      </c>
      <c r="J65" s="18">
        <f>SUM(B65:I65)</f>
        <v>48799.53</v>
      </c>
      <c r="K65" s="26"/>
    </row>
    <row r="66" spans="1:11" x14ac:dyDescent="0.15">
      <c r="A66" s="32" t="s">
        <v>24</v>
      </c>
      <c r="B66" s="31"/>
      <c r="C66" s="30">
        <v>87.61</v>
      </c>
      <c r="D66" s="30">
        <v>122.65</v>
      </c>
      <c r="E66" s="30">
        <v>113.88</v>
      </c>
      <c r="F66" s="30">
        <v>148.93</v>
      </c>
      <c r="G66" s="30">
        <v>140.16999999999999</v>
      </c>
      <c r="H66" s="30">
        <v>262.83</v>
      </c>
      <c r="I66" s="30"/>
      <c r="J66" s="18">
        <f t="shared" si="0"/>
        <v>876.06999999999994</v>
      </c>
      <c r="K66" s="22"/>
    </row>
    <row r="67" spans="1:11" x14ac:dyDescent="0.15">
      <c r="A67" s="29" t="s">
        <v>23</v>
      </c>
      <c r="B67" s="28">
        <v>60</v>
      </c>
      <c r="C67" s="27"/>
      <c r="D67" s="27">
        <v>236</v>
      </c>
      <c r="E67" s="27"/>
      <c r="F67" s="27"/>
      <c r="G67" s="27">
        <v>266.77999999999997</v>
      </c>
      <c r="H67" s="27">
        <v>523.29999999999995</v>
      </c>
      <c r="I67" s="27"/>
      <c r="J67" s="18">
        <f t="shared" si="0"/>
        <v>1086.08</v>
      </c>
      <c r="K67" s="26"/>
    </row>
    <row r="68" spans="1:11" x14ac:dyDescent="0.15">
      <c r="A68" s="33" t="s">
        <v>22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15">
      <c r="A69" s="29" t="s">
        <v>21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15">
      <c r="A70" s="32" t="s">
        <v>20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15">
      <c r="A71" s="29" t="s">
        <v>19</v>
      </c>
      <c r="B71" s="28"/>
      <c r="C71" s="27"/>
      <c r="D71" s="27">
        <v>10.64</v>
      </c>
      <c r="E71" s="27"/>
      <c r="F71" s="27"/>
      <c r="G71" s="27">
        <v>12.04</v>
      </c>
      <c r="H71" s="27">
        <v>23.61</v>
      </c>
      <c r="I71" s="27"/>
      <c r="J71" s="18">
        <f t="shared" si="0"/>
        <v>46.29</v>
      </c>
      <c r="K71" s="26"/>
    </row>
    <row r="72" spans="1:11" x14ac:dyDescent="0.15">
      <c r="A72" s="32" t="s">
        <v>18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15">
      <c r="A73" s="29" t="s">
        <v>17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15">
      <c r="A74" s="32" t="s">
        <v>16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15">
      <c r="A75" s="29" t="s">
        <v>15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15">
      <c r="A76" s="32" t="s">
        <v>14</v>
      </c>
      <c r="B76" s="31"/>
      <c r="C76" s="30"/>
      <c r="D76" s="30"/>
      <c r="E76" s="30">
        <v>14696.61</v>
      </c>
      <c r="F76" s="30"/>
      <c r="G76" s="30"/>
      <c r="H76" s="30"/>
      <c r="I76" s="30"/>
      <c r="J76" s="18">
        <f t="shared" si="0"/>
        <v>14696.61</v>
      </c>
      <c r="K76" s="22"/>
    </row>
    <row r="77" spans="1:11" x14ac:dyDescent="0.15">
      <c r="A77" s="29" t="s">
        <v>13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15">
      <c r="A78" s="32" t="s">
        <v>112</v>
      </c>
      <c r="B78" s="31"/>
      <c r="C78" s="30">
        <v>60</v>
      </c>
      <c r="D78" s="30">
        <v>115</v>
      </c>
      <c r="E78" s="30">
        <v>60</v>
      </c>
      <c r="F78" s="30">
        <v>60</v>
      </c>
      <c r="G78" s="30">
        <v>130</v>
      </c>
      <c r="H78" s="30">
        <v>255</v>
      </c>
      <c r="I78" s="30"/>
      <c r="J78" s="18">
        <f t="shared" si="0"/>
        <v>680</v>
      </c>
      <c r="K78" s="22"/>
    </row>
    <row r="79" spans="1:11" x14ac:dyDescent="0.15">
      <c r="A79" s="29" t="s">
        <v>11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>
        <v>1573.54</v>
      </c>
      <c r="I79" s="27"/>
      <c r="J79" s="18">
        <f t="shared" si="0"/>
        <v>6471.6200000000008</v>
      </c>
      <c r="K79" s="26"/>
    </row>
    <row r="80" spans="1:11" ht="14" thickBot="1" x14ac:dyDescent="0.2">
      <c r="A80" s="25" t="s">
        <v>10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4" thickBot="1" x14ac:dyDescent="0.2">
      <c r="A81" s="21" t="s">
        <v>9</v>
      </c>
      <c r="B81" s="20">
        <f>SUM(B28:B80)</f>
        <v>10977.51</v>
      </c>
      <c r="C81" s="20">
        <f>SUM(C28:C80)</f>
        <v>13214.710000000001</v>
      </c>
      <c r="D81" s="19">
        <f>SUM(D27:D80)</f>
        <v>11927.719999999998</v>
      </c>
      <c r="E81" s="19">
        <f>SUM(E28:E80)</f>
        <v>28247.879999999997</v>
      </c>
      <c r="F81" s="19">
        <f>SUM(F28:F80)</f>
        <v>14657.34</v>
      </c>
      <c r="G81" s="19">
        <f>SUM(G28:G80)</f>
        <v>13101.380000000001</v>
      </c>
      <c r="H81" s="19">
        <f>SUM(H28:H80)</f>
        <v>25724.12</v>
      </c>
      <c r="I81" s="19">
        <f>SUM(I28:I80)</f>
        <v>984.24</v>
      </c>
      <c r="J81" s="18">
        <f>SUM(B81:I81)</f>
        <v>118834.90000000001</v>
      </c>
      <c r="K81" s="17"/>
    </row>
    <row r="82" spans="1:11" x14ac:dyDescent="0.1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15">
      <c r="A83" s="12"/>
      <c r="B83" s="11" t="s">
        <v>7</v>
      </c>
      <c r="C83" s="9"/>
      <c r="D83" s="16">
        <v>795311.86</v>
      </c>
      <c r="E83" s="9"/>
      <c r="F83" s="9"/>
      <c r="G83" s="9"/>
      <c r="H83" s="9"/>
      <c r="I83" s="9"/>
      <c r="J83" s="8"/>
      <c r="K83" s="8"/>
    </row>
    <row r="84" spans="1:11" x14ac:dyDescent="0.15">
      <c r="A84" s="13"/>
      <c r="B84" s="11" t="s">
        <v>6</v>
      </c>
      <c r="C84" s="9"/>
      <c r="D84" s="10">
        <f>C23</f>
        <v>18918.34</v>
      </c>
      <c r="E84" s="9"/>
      <c r="F84" s="9"/>
      <c r="G84" s="9"/>
      <c r="H84" s="9"/>
      <c r="I84" s="9"/>
      <c r="J84" s="8"/>
      <c r="K84" s="8"/>
    </row>
    <row r="85" spans="1:11" x14ac:dyDescent="0.15">
      <c r="A85" s="13"/>
      <c r="B85" s="11" t="s">
        <v>100</v>
      </c>
      <c r="C85" s="9"/>
      <c r="D85" s="10">
        <f>-J81</f>
        <v>-118834.90000000001</v>
      </c>
      <c r="E85" s="9"/>
      <c r="F85" s="15"/>
      <c r="G85" s="9"/>
      <c r="H85" s="9"/>
      <c r="I85" s="9"/>
      <c r="J85" s="8"/>
      <c r="K85" s="8"/>
    </row>
    <row r="86" spans="1:11" x14ac:dyDescent="0.15">
      <c r="A86" s="13"/>
      <c r="B86" s="11" t="s">
        <v>4</v>
      </c>
      <c r="C86" s="9"/>
      <c r="D86" s="10">
        <v>0</v>
      </c>
      <c r="E86" s="9"/>
      <c r="F86" s="9"/>
      <c r="G86" s="9"/>
      <c r="H86" s="14"/>
      <c r="I86" s="14"/>
      <c r="J86" s="8"/>
      <c r="K86" s="8"/>
    </row>
    <row r="87" spans="1:11" x14ac:dyDescent="0.15">
      <c r="A87" s="13"/>
      <c r="B87" s="11" t="s">
        <v>3</v>
      </c>
      <c r="C87" s="9"/>
      <c r="D87" s="10">
        <f>SUM(D83:D86)</f>
        <v>695395.29999999993</v>
      </c>
      <c r="E87" s="9"/>
      <c r="F87" s="9"/>
      <c r="G87" s="9"/>
      <c r="H87" s="9"/>
      <c r="I87" s="9"/>
      <c r="J87" s="8"/>
      <c r="K87" s="8"/>
    </row>
    <row r="88" spans="1:11" x14ac:dyDescent="0.15">
      <c r="A88" s="13"/>
      <c r="B88" s="11" t="s">
        <v>2</v>
      </c>
      <c r="C88" s="9"/>
      <c r="D88" s="10">
        <v>107026.48</v>
      </c>
      <c r="E88" s="9"/>
      <c r="F88" s="9"/>
      <c r="G88" s="9"/>
      <c r="H88" s="9"/>
      <c r="I88" s="9"/>
      <c r="J88" s="8"/>
      <c r="K88" s="8"/>
    </row>
    <row r="89" spans="1:11" x14ac:dyDescent="0.15">
      <c r="A89" s="12"/>
      <c r="B89" s="11" t="s">
        <v>99</v>
      </c>
      <c r="C89" s="9"/>
      <c r="D89" s="10">
        <v>-61604.57</v>
      </c>
      <c r="E89" s="9"/>
      <c r="F89" s="9"/>
      <c r="G89" s="9"/>
      <c r="H89" s="9"/>
      <c r="I89" s="9"/>
      <c r="J89" s="8"/>
      <c r="K89" s="8"/>
    </row>
    <row r="90" spans="1:11" ht="14" thickBot="1" x14ac:dyDescent="0.2">
      <c r="A90" s="7"/>
      <c r="B90" s="6" t="s">
        <v>1</v>
      </c>
      <c r="C90" s="3"/>
      <c r="D90" s="5">
        <f>SUM(D87:D89)</f>
        <v>740817.21</v>
      </c>
      <c r="E90" s="3"/>
      <c r="F90" s="3" t="s">
        <v>0</v>
      </c>
      <c r="G90" s="4">
        <v>53303.01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92"/>
  <sheetViews>
    <sheetView topLeftCell="A58" workbookViewId="0">
      <selection activeCell="G91" sqref="G91"/>
    </sheetView>
  </sheetViews>
  <sheetFormatPr baseColWidth="10" defaultColWidth="8.83203125" defaultRowHeight="13" x14ac:dyDescent="0.15"/>
  <cols>
    <col min="1" max="1" width="29.1640625" customWidth="1"/>
    <col min="2" max="2" width="12.6640625" customWidth="1"/>
    <col min="3" max="3" width="12.5" customWidth="1"/>
    <col min="4" max="4" width="12.6640625" customWidth="1"/>
    <col min="5" max="5" width="12.1640625" customWidth="1"/>
    <col min="6" max="6" width="12.6640625" customWidth="1"/>
    <col min="7" max="7" width="13.1640625" customWidth="1"/>
    <col min="8" max="8" width="12.6640625" customWidth="1"/>
    <col min="9" max="9" width="12.5" customWidth="1"/>
    <col min="10" max="10" width="11.6640625" customWidth="1"/>
  </cols>
  <sheetData>
    <row r="1" spans="1:10" ht="19" thickBot="1" x14ac:dyDescent="0.25">
      <c r="A1" s="112" t="s">
        <v>98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15">
      <c r="A2" s="96" t="s">
        <v>106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15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15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4" thickBot="1" x14ac:dyDescent="0.2">
      <c r="A5" s="90" t="s">
        <v>97</v>
      </c>
      <c r="B5" s="89" t="s">
        <v>96</v>
      </c>
      <c r="C5" s="88"/>
      <c r="D5" s="88"/>
      <c r="E5" s="88" t="s">
        <v>95</v>
      </c>
      <c r="F5" s="88"/>
      <c r="G5" s="88">
        <v>792381.57</v>
      </c>
      <c r="H5" s="88"/>
      <c r="I5" s="87"/>
      <c r="J5" s="87"/>
    </row>
    <row r="6" spans="1:10" ht="14" thickTop="1" x14ac:dyDescent="0.15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15">
      <c r="A7" s="85" t="s">
        <v>94</v>
      </c>
      <c r="B7" s="45" t="s">
        <v>93</v>
      </c>
      <c r="C7" s="44"/>
      <c r="D7" s="44"/>
      <c r="E7" s="44"/>
      <c r="F7" s="44"/>
      <c r="G7" s="44"/>
      <c r="H7" s="44"/>
      <c r="I7" s="18"/>
      <c r="J7" s="43"/>
    </row>
    <row r="8" spans="1:10" x14ac:dyDescent="0.15">
      <c r="A8" s="84" t="s">
        <v>92</v>
      </c>
      <c r="B8" s="31"/>
      <c r="C8" s="30">
        <v>668878.43999999994</v>
      </c>
      <c r="D8" s="30"/>
      <c r="E8" s="30"/>
      <c r="F8" s="30"/>
      <c r="G8" s="30"/>
      <c r="H8" s="30"/>
      <c r="I8" s="81"/>
      <c r="J8" s="22"/>
    </row>
    <row r="9" spans="1:10" x14ac:dyDescent="0.15">
      <c r="A9" s="46" t="s">
        <v>91</v>
      </c>
      <c r="B9" s="80">
        <v>1510</v>
      </c>
      <c r="C9" s="44">
        <v>1451.09</v>
      </c>
      <c r="D9" s="45"/>
      <c r="E9" s="44"/>
      <c r="F9" s="44"/>
      <c r="G9" s="44"/>
      <c r="H9" s="44"/>
      <c r="I9" s="18"/>
      <c r="J9" s="43"/>
    </row>
    <row r="10" spans="1:10" x14ac:dyDescent="0.15">
      <c r="A10" s="32" t="s">
        <v>90</v>
      </c>
      <c r="B10" s="82">
        <v>1629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15">
      <c r="A11" s="46" t="s">
        <v>89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15">
      <c r="A12" s="46" t="s">
        <v>88</v>
      </c>
      <c r="B12" s="83">
        <v>1629</v>
      </c>
      <c r="C12" s="44">
        <v>40</v>
      </c>
      <c r="D12" s="45"/>
      <c r="E12" s="44"/>
      <c r="F12" s="44"/>
      <c r="G12" s="44"/>
      <c r="H12" s="44"/>
      <c r="I12" s="18"/>
      <c r="J12" s="43"/>
    </row>
    <row r="13" spans="1:10" x14ac:dyDescent="0.15">
      <c r="A13" s="46" t="s">
        <v>87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15">
      <c r="A14" s="46" t="s">
        <v>86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15">
      <c r="A15" s="46" t="s">
        <v>85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15">
      <c r="A16" s="46" t="s">
        <v>84</v>
      </c>
      <c r="B16" s="80">
        <v>1631</v>
      </c>
      <c r="C16" s="44">
        <v>300</v>
      </c>
      <c r="D16" s="45"/>
      <c r="E16" s="44"/>
      <c r="F16" s="44"/>
      <c r="G16" s="44"/>
      <c r="H16" s="44"/>
      <c r="I16" s="18"/>
      <c r="J16" s="43"/>
    </row>
    <row r="17" spans="1:10" x14ac:dyDescent="0.15">
      <c r="A17" s="46" t="s">
        <v>83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15">
      <c r="A18" s="46" t="s">
        <v>82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15">
      <c r="A19" s="32" t="s">
        <v>81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15">
      <c r="A20" s="46" t="s">
        <v>80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15">
      <c r="A21" s="79" t="s">
        <v>79</v>
      </c>
      <c r="B21" s="78">
        <v>4500</v>
      </c>
      <c r="C21" s="23">
        <v>8141.5</v>
      </c>
      <c r="D21" s="77"/>
      <c r="E21" s="76"/>
      <c r="F21" s="23"/>
      <c r="G21" s="75"/>
      <c r="H21" s="74"/>
      <c r="I21" s="73"/>
      <c r="J21" s="73"/>
    </row>
    <row r="22" spans="1:10" x14ac:dyDescent="0.15">
      <c r="A22" s="72" t="s">
        <v>78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15">
      <c r="A23" s="65" t="s">
        <v>77</v>
      </c>
      <c r="B23" s="62"/>
      <c r="C23" s="64">
        <f>SUM(C9:C22)</f>
        <v>9932.59</v>
      </c>
      <c r="D23" s="62"/>
      <c r="E23" s="61"/>
      <c r="F23" s="61"/>
      <c r="G23" s="61"/>
      <c r="H23" s="61"/>
      <c r="I23" s="60"/>
      <c r="J23" s="60"/>
    </row>
    <row r="24" spans="1:10" x14ac:dyDescent="0.15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15">
      <c r="A25" s="59" t="s">
        <v>76</v>
      </c>
      <c r="B25" s="57" t="s">
        <v>75</v>
      </c>
      <c r="C25" s="58" t="s">
        <v>74</v>
      </c>
      <c r="D25" s="57" t="s">
        <v>73</v>
      </c>
      <c r="E25" s="57" t="s">
        <v>72</v>
      </c>
      <c r="F25" s="57" t="s">
        <v>71</v>
      </c>
      <c r="G25" s="57" t="s">
        <v>70</v>
      </c>
      <c r="H25" s="57" t="s">
        <v>69</v>
      </c>
      <c r="I25" s="56" t="s">
        <v>9</v>
      </c>
      <c r="J25" s="55"/>
    </row>
    <row r="26" spans="1:10" x14ac:dyDescent="0.15">
      <c r="A26" s="52"/>
      <c r="B26" s="53" t="s">
        <v>68</v>
      </c>
      <c r="C26" s="54" t="s">
        <v>67</v>
      </c>
      <c r="D26" s="53" t="s">
        <v>66</v>
      </c>
      <c r="E26" s="53" t="s">
        <v>65</v>
      </c>
      <c r="F26" s="53" t="s">
        <v>64</v>
      </c>
      <c r="G26" s="54">
        <v>1255101</v>
      </c>
      <c r="H26" s="53" t="s">
        <v>63</v>
      </c>
      <c r="I26" s="48"/>
      <c r="J26" s="47"/>
    </row>
    <row r="27" spans="1:10" x14ac:dyDescent="0.15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15">
      <c r="A28" s="46" t="s">
        <v>62</v>
      </c>
      <c r="B28" s="45">
        <v>5379.16</v>
      </c>
      <c r="C28" s="44"/>
      <c r="D28" s="44"/>
      <c r="E28" s="44"/>
      <c r="F28" s="44"/>
      <c r="G28" s="44"/>
      <c r="H28" s="44"/>
      <c r="I28" s="18">
        <f t="shared" ref="I28:I59" si="0">SUM(B28:H28)</f>
        <v>5379.16</v>
      </c>
      <c r="J28" s="43"/>
    </row>
    <row r="29" spans="1:10" x14ac:dyDescent="0.15">
      <c r="A29" s="37" t="s">
        <v>61</v>
      </c>
      <c r="B29" s="36"/>
      <c r="C29" s="35"/>
      <c r="D29" s="35"/>
      <c r="E29" s="35"/>
      <c r="F29" s="35"/>
      <c r="G29" s="35"/>
      <c r="H29" s="35"/>
      <c r="I29" s="18">
        <f t="shared" si="0"/>
        <v>0</v>
      </c>
      <c r="J29" s="34"/>
    </row>
    <row r="30" spans="1:10" x14ac:dyDescent="0.15">
      <c r="A30" s="32" t="s">
        <v>105</v>
      </c>
      <c r="B30" s="31"/>
      <c r="C30" s="30"/>
      <c r="D30" s="30"/>
      <c r="E30" s="30"/>
      <c r="F30" s="30"/>
      <c r="G30" s="30"/>
      <c r="H30" s="30"/>
      <c r="I30" s="18">
        <f t="shared" si="0"/>
        <v>0</v>
      </c>
      <c r="J30" s="22"/>
    </row>
    <row r="31" spans="1:10" x14ac:dyDescent="0.15">
      <c r="A31" s="37" t="s">
        <v>59</v>
      </c>
      <c r="B31" s="36"/>
      <c r="C31" s="35"/>
      <c r="D31" s="35"/>
      <c r="E31" s="35"/>
      <c r="F31" s="35"/>
      <c r="G31" s="35"/>
      <c r="H31" s="35"/>
      <c r="I31" s="18">
        <f t="shared" si="0"/>
        <v>0</v>
      </c>
      <c r="J31" s="39">
        <f>SUM(I28:I33)</f>
        <v>5379.16</v>
      </c>
    </row>
    <row r="32" spans="1:10" x14ac:dyDescent="0.15">
      <c r="A32" s="32" t="s">
        <v>58</v>
      </c>
      <c r="B32" s="31"/>
      <c r="C32" s="30"/>
      <c r="D32" s="30"/>
      <c r="E32" s="30"/>
      <c r="F32" s="30"/>
      <c r="G32" s="30"/>
      <c r="H32" s="30"/>
      <c r="I32" s="18">
        <f t="shared" si="0"/>
        <v>0</v>
      </c>
      <c r="J32" s="42"/>
    </row>
    <row r="33" spans="1:10" x14ac:dyDescent="0.15">
      <c r="A33" s="37" t="s">
        <v>57</v>
      </c>
      <c r="B33" s="36"/>
      <c r="C33" s="35"/>
      <c r="D33" s="35"/>
      <c r="E33" s="35"/>
      <c r="F33" s="35"/>
      <c r="G33" s="35"/>
      <c r="H33" s="35"/>
      <c r="I33" s="18">
        <f t="shared" si="0"/>
        <v>0</v>
      </c>
      <c r="J33" s="34"/>
    </row>
    <row r="34" spans="1:10" x14ac:dyDescent="0.15">
      <c r="A34" s="32" t="s">
        <v>56</v>
      </c>
      <c r="B34" s="31">
        <v>310.16000000000003</v>
      </c>
      <c r="C34" s="30"/>
      <c r="D34" s="30"/>
      <c r="E34" s="30"/>
      <c r="F34" s="30"/>
      <c r="G34" s="30"/>
      <c r="H34" s="30"/>
      <c r="I34" s="18">
        <f t="shared" si="0"/>
        <v>310.16000000000003</v>
      </c>
      <c r="J34" s="22"/>
    </row>
    <row r="35" spans="1:10" x14ac:dyDescent="0.15">
      <c r="A35" s="37" t="s">
        <v>55</v>
      </c>
      <c r="B35" s="36"/>
      <c r="C35" s="35"/>
      <c r="D35" s="35"/>
      <c r="E35" s="41"/>
      <c r="F35" s="35"/>
      <c r="G35" s="35"/>
      <c r="H35" s="35"/>
      <c r="I35" s="18">
        <f t="shared" si="0"/>
        <v>0</v>
      </c>
      <c r="J35" s="34"/>
    </row>
    <row r="36" spans="1:10" x14ac:dyDescent="0.15">
      <c r="A36" s="32" t="s">
        <v>54</v>
      </c>
      <c r="B36" s="31">
        <v>72.540000000000006</v>
      </c>
      <c r="C36" s="30"/>
      <c r="D36" s="30"/>
      <c r="E36" s="30"/>
      <c r="F36" s="30"/>
      <c r="G36" s="30"/>
      <c r="H36" s="30"/>
      <c r="I36" s="18">
        <f t="shared" si="0"/>
        <v>72.540000000000006</v>
      </c>
      <c r="J36" s="22"/>
    </row>
    <row r="37" spans="1:10" x14ac:dyDescent="0.15">
      <c r="A37" s="37" t="s">
        <v>53</v>
      </c>
      <c r="B37" s="36"/>
      <c r="C37" s="35"/>
      <c r="D37" s="35"/>
      <c r="E37" s="35"/>
      <c r="F37" s="35"/>
      <c r="G37" s="35"/>
      <c r="H37" s="35"/>
      <c r="I37" s="18">
        <f t="shared" si="0"/>
        <v>0</v>
      </c>
      <c r="J37" s="34"/>
    </row>
    <row r="38" spans="1:10" x14ac:dyDescent="0.15">
      <c r="A38" s="32" t="s">
        <v>52</v>
      </c>
      <c r="B38" s="31">
        <v>1155.45</v>
      </c>
      <c r="C38" s="30"/>
      <c r="D38" s="30"/>
      <c r="E38" s="30"/>
      <c r="F38" s="30"/>
      <c r="G38" s="30"/>
      <c r="H38" s="30"/>
      <c r="I38" s="18">
        <f t="shared" si="0"/>
        <v>1155.45</v>
      </c>
      <c r="J38" s="22"/>
    </row>
    <row r="39" spans="1:10" x14ac:dyDescent="0.15">
      <c r="A39" s="37" t="s">
        <v>51</v>
      </c>
      <c r="B39" s="36"/>
      <c r="C39" s="35"/>
      <c r="D39" s="35"/>
      <c r="E39" s="35"/>
      <c r="F39" s="35"/>
      <c r="G39" s="35"/>
      <c r="H39" s="35"/>
      <c r="I39" s="18">
        <f t="shared" si="0"/>
        <v>0</v>
      </c>
      <c r="J39" s="34"/>
    </row>
    <row r="40" spans="1:10" x14ac:dyDescent="0.15">
      <c r="A40" s="32" t="s">
        <v>50</v>
      </c>
      <c r="B40" s="31"/>
      <c r="C40" s="30"/>
      <c r="D40" s="30"/>
      <c r="E40" s="30"/>
      <c r="F40" s="30"/>
      <c r="G40" s="30"/>
      <c r="H40" s="30"/>
      <c r="I40" s="18">
        <f t="shared" si="0"/>
        <v>0</v>
      </c>
      <c r="J40" s="22"/>
    </row>
    <row r="41" spans="1:10" x14ac:dyDescent="0.15">
      <c r="A41" s="37" t="s">
        <v>49</v>
      </c>
      <c r="B41" s="36"/>
      <c r="C41" s="35"/>
      <c r="D41" s="35"/>
      <c r="E41" s="35"/>
      <c r="F41" s="35"/>
      <c r="G41" s="35"/>
      <c r="H41" s="35"/>
      <c r="I41" s="18">
        <f t="shared" si="0"/>
        <v>0</v>
      </c>
      <c r="J41" s="40"/>
    </row>
    <row r="42" spans="1:10" x14ac:dyDescent="0.15">
      <c r="A42" s="32" t="s">
        <v>48</v>
      </c>
      <c r="B42" s="31">
        <v>193.65</v>
      </c>
      <c r="C42" s="30"/>
      <c r="D42" s="30"/>
      <c r="E42" s="30"/>
      <c r="F42" s="30"/>
      <c r="G42" s="30"/>
      <c r="H42" s="30"/>
      <c r="I42" s="18">
        <f t="shared" si="0"/>
        <v>193.65</v>
      </c>
      <c r="J42" s="39">
        <f>SUM(I34:I46)</f>
        <v>1731.8000000000002</v>
      </c>
    </row>
    <row r="43" spans="1:10" x14ac:dyDescent="0.15">
      <c r="A43" s="37" t="s">
        <v>47</v>
      </c>
      <c r="B43" s="36"/>
      <c r="C43" s="35"/>
      <c r="D43" s="35"/>
      <c r="E43" s="35"/>
      <c r="F43" s="35"/>
      <c r="G43" s="35"/>
      <c r="H43" s="35"/>
      <c r="I43" s="18">
        <f t="shared" si="0"/>
        <v>0</v>
      </c>
      <c r="J43" s="38">
        <f>SUM(J31:J42)</f>
        <v>7110.96</v>
      </c>
    </row>
    <row r="44" spans="1:10" x14ac:dyDescent="0.15">
      <c r="A44" s="32" t="s">
        <v>46</v>
      </c>
      <c r="B44" s="31"/>
      <c r="C44" s="30"/>
      <c r="D44" s="30"/>
      <c r="E44" s="30"/>
      <c r="F44" s="30"/>
      <c r="G44" s="30"/>
      <c r="H44" s="30"/>
      <c r="I44" s="18">
        <f t="shared" si="0"/>
        <v>0</v>
      </c>
      <c r="J44" s="22"/>
    </row>
    <row r="45" spans="1:10" x14ac:dyDescent="0.15">
      <c r="A45" s="37" t="s">
        <v>45</v>
      </c>
      <c r="B45" s="36"/>
      <c r="C45" s="35"/>
      <c r="D45" s="35"/>
      <c r="E45" s="35"/>
      <c r="F45" s="35"/>
      <c r="G45" s="35"/>
      <c r="H45" s="35"/>
      <c r="I45" s="18">
        <f t="shared" si="0"/>
        <v>0</v>
      </c>
      <c r="J45" s="34"/>
    </row>
    <row r="46" spans="1:10" x14ac:dyDescent="0.15">
      <c r="A46" s="32" t="s">
        <v>44</v>
      </c>
      <c r="B46" s="31"/>
      <c r="C46" s="30"/>
      <c r="D46" s="30"/>
      <c r="E46" s="30"/>
      <c r="F46" s="30"/>
      <c r="G46" s="30"/>
      <c r="H46" s="30"/>
      <c r="I46" s="18">
        <f t="shared" si="0"/>
        <v>0</v>
      </c>
      <c r="J46" s="22"/>
    </row>
    <row r="47" spans="1:10" x14ac:dyDescent="0.15">
      <c r="A47" s="37" t="s">
        <v>43</v>
      </c>
      <c r="B47" s="36">
        <v>566</v>
      </c>
      <c r="C47" s="35"/>
      <c r="D47" s="35"/>
      <c r="E47" s="35"/>
      <c r="F47" s="35"/>
      <c r="G47" s="35"/>
      <c r="H47" s="35"/>
      <c r="I47" s="18">
        <f t="shared" si="0"/>
        <v>566</v>
      </c>
      <c r="J47" s="34"/>
    </row>
    <row r="48" spans="1:10" x14ac:dyDescent="0.15">
      <c r="A48" s="32" t="s">
        <v>42</v>
      </c>
      <c r="B48" s="31"/>
      <c r="C48" s="30"/>
      <c r="D48" s="30"/>
      <c r="E48" s="30"/>
      <c r="F48" s="30"/>
      <c r="G48" s="30"/>
      <c r="H48" s="30"/>
      <c r="I48" s="18">
        <f t="shared" si="0"/>
        <v>0</v>
      </c>
      <c r="J48" s="22"/>
    </row>
    <row r="49" spans="1:10" x14ac:dyDescent="0.15">
      <c r="A49" s="29" t="s">
        <v>41</v>
      </c>
      <c r="B49" s="28"/>
      <c r="C49" s="27"/>
      <c r="D49" s="27"/>
      <c r="E49" s="27"/>
      <c r="F49" s="27"/>
      <c r="G49" s="27"/>
      <c r="H49" s="27"/>
      <c r="I49" s="18">
        <f t="shared" si="0"/>
        <v>0</v>
      </c>
      <c r="J49" s="26"/>
    </row>
    <row r="50" spans="1:10" x14ac:dyDescent="0.15">
      <c r="A50" s="32" t="s">
        <v>40</v>
      </c>
      <c r="B50" s="31"/>
      <c r="C50" s="30"/>
      <c r="D50" s="30"/>
      <c r="E50" s="30"/>
      <c r="F50" s="30"/>
      <c r="G50" s="30"/>
      <c r="H50" s="30"/>
      <c r="I50" s="18">
        <f t="shared" si="0"/>
        <v>0</v>
      </c>
      <c r="J50" s="22"/>
    </row>
    <row r="51" spans="1:10" x14ac:dyDescent="0.15">
      <c r="A51" s="29" t="s">
        <v>39</v>
      </c>
      <c r="B51" s="28"/>
      <c r="C51" s="27"/>
      <c r="D51" s="27"/>
      <c r="E51" s="27"/>
      <c r="F51" s="27"/>
      <c r="G51" s="27"/>
      <c r="H51" s="27"/>
      <c r="I51" s="18">
        <f t="shared" si="0"/>
        <v>0</v>
      </c>
      <c r="J51" s="26"/>
    </row>
    <row r="52" spans="1:10" x14ac:dyDescent="0.15">
      <c r="A52" s="32" t="s">
        <v>38</v>
      </c>
      <c r="B52" s="31"/>
      <c r="C52" s="30"/>
      <c r="D52" s="30"/>
      <c r="E52" s="30"/>
      <c r="F52" s="30"/>
      <c r="G52" s="30"/>
      <c r="H52" s="30"/>
      <c r="I52" s="18">
        <f t="shared" si="0"/>
        <v>0</v>
      </c>
      <c r="J52" s="22"/>
    </row>
    <row r="53" spans="1:10" x14ac:dyDescent="0.15">
      <c r="A53" s="29" t="s">
        <v>37</v>
      </c>
      <c r="B53" s="28">
        <v>9.98</v>
      </c>
      <c r="C53" s="27"/>
      <c r="D53" s="27"/>
      <c r="E53" s="27"/>
      <c r="F53" s="27"/>
      <c r="G53" s="27"/>
      <c r="H53" s="27"/>
      <c r="I53" s="18">
        <f t="shared" si="0"/>
        <v>9.98</v>
      </c>
      <c r="J53" s="26"/>
    </row>
    <row r="54" spans="1:10" x14ac:dyDescent="0.15">
      <c r="A54" s="32" t="s">
        <v>36</v>
      </c>
      <c r="B54" s="31"/>
      <c r="C54" s="30"/>
      <c r="D54" s="30"/>
      <c r="E54" s="30"/>
      <c r="F54" s="30"/>
      <c r="G54" s="30"/>
      <c r="H54" s="30"/>
      <c r="I54" s="18">
        <f t="shared" si="0"/>
        <v>0</v>
      </c>
      <c r="J54" s="22"/>
    </row>
    <row r="55" spans="1:10" x14ac:dyDescent="0.15">
      <c r="A55" s="29" t="s">
        <v>35</v>
      </c>
      <c r="B55" s="28"/>
      <c r="C55" s="27"/>
      <c r="D55" s="27"/>
      <c r="E55" s="27"/>
      <c r="F55" s="27"/>
      <c r="G55" s="27"/>
      <c r="H55" s="27"/>
      <c r="I55" s="18">
        <f t="shared" si="0"/>
        <v>0</v>
      </c>
      <c r="J55" s="26"/>
    </row>
    <row r="56" spans="1:10" x14ac:dyDescent="0.15">
      <c r="A56" s="32" t="s">
        <v>34</v>
      </c>
      <c r="B56" s="31"/>
      <c r="C56" s="30"/>
      <c r="D56" s="30"/>
      <c r="E56" s="30"/>
      <c r="F56" s="30"/>
      <c r="G56" s="30"/>
      <c r="H56" s="30"/>
      <c r="I56" s="18">
        <f t="shared" si="0"/>
        <v>0</v>
      </c>
      <c r="J56" s="22"/>
    </row>
    <row r="57" spans="1:10" x14ac:dyDescent="0.15">
      <c r="A57" s="29" t="s">
        <v>33</v>
      </c>
      <c r="B57" s="28"/>
      <c r="C57" s="27"/>
      <c r="D57" s="27"/>
      <c r="E57" s="27"/>
      <c r="F57" s="27"/>
      <c r="G57" s="27"/>
      <c r="H57" s="27"/>
      <c r="I57" s="18">
        <f t="shared" si="0"/>
        <v>0</v>
      </c>
      <c r="J57" s="26"/>
    </row>
    <row r="58" spans="1:10" x14ac:dyDescent="0.15">
      <c r="A58" s="32" t="s">
        <v>32</v>
      </c>
      <c r="B58" s="31"/>
      <c r="C58" s="30"/>
      <c r="D58" s="30"/>
      <c r="E58" s="30"/>
      <c r="F58" s="30"/>
      <c r="G58" s="30"/>
      <c r="H58" s="30"/>
      <c r="I58" s="18">
        <f t="shared" si="0"/>
        <v>0</v>
      </c>
      <c r="J58" s="22"/>
    </row>
    <row r="59" spans="1:10" x14ac:dyDescent="0.15">
      <c r="A59" s="29" t="s">
        <v>31</v>
      </c>
      <c r="B59" s="28"/>
      <c r="C59" s="27"/>
      <c r="D59" s="27"/>
      <c r="E59" s="27"/>
      <c r="F59" s="27"/>
      <c r="G59" s="27"/>
      <c r="H59" s="27"/>
      <c r="I59" s="18">
        <f t="shared" si="0"/>
        <v>0</v>
      </c>
      <c r="J59" s="26"/>
    </row>
    <row r="60" spans="1:10" x14ac:dyDescent="0.15">
      <c r="A60" s="32" t="s">
        <v>30</v>
      </c>
      <c r="B60" s="31"/>
      <c r="C60" s="30"/>
      <c r="D60" s="30"/>
      <c r="E60" s="30"/>
      <c r="F60" s="30"/>
      <c r="G60" s="30"/>
      <c r="H60" s="30"/>
      <c r="I60" s="18">
        <f t="shared" ref="I60:I81" si="1">SUM(B60:H60)</f>
        <v>0</v>
      </c>
      <c r="J60" s="22"/>
    </row>
    <row r="61" spans="1:10" x14ac:dyDescent="0.15">
      <c r="A61" s="29" t="s">
        <v>29</v>
      </c>
      <c r="B61" s="28"/>
      <c r="C61" s="27"/>
      <c r="D61" s="27"/>
      <c r="E61" s="27"/>
      <c r="F61" s="27"/>
      <c r="G61" s="27"/>
      <c r="H61" s="27"/>
      <c r="I61" s="18">
        <f t="shared" si="1"/>
        <v>0</v>
      </c>
      <c r="J61" s="26"/>
    </row>
    <row r="62" spans="1:10" x14ac:dyDescent="0.15">
      <c r="A62" s="32" t="s">
        <v>28</v>
      </c>
      <c r="B62" s="31"/>
      <c r="C62" s="30"/>
      <c r="D62" s="30"/>
      <c r="E62" s="30"/>
      <c r="F62" s="30"/>
      <c r="G62" s="30"/>
      <c r="H62" s="30"/>
      <c r="I62" s="18">
        <f t="shared" si="1"/>
        <v>0</v>
      </c>
      <c r="J62" s="22"/>
    </row>
    <row r="63" spans="1:10" x14ac:dyDescent="0.15">
      <c r="A63" s="29" t="s">
        <v>27</v>
      </c>
      <c r="B63" s="28"/>
      <c r="C63" s="27"/>
      <c r="D63" s="27"/>
      <c r="E63" s="27"/>
      <c r="F63" s="27"/>
      <c r="G63" s="27"/>
      <c r="H63" s="27"/>
      <c r="I63" s="18">
        <f t="shared" si="1"/>
        <v>0</v>
      </c>
      <c r="J63" s="26"/>
    </row>
    <row r="64" spans="1:10" x14ac:dyDescent="0.15">
      <c r="A64" s="32" t="s">
        <v>26</v>
      </c>
      <c r="B64" s="31"/>
      <c r="C64" s="30"/>
      <c r="D64" s="30"/>
      <c r="E64" s="30"/>
      <c r="F64" s="30"/>
      <c r="G64" s="30"/>
      <c r="H64" s="30"/>
      <c r="I64" s="18">
        <f t="shared" si="1"/>
        <v>0</v>
      </c>
      <c r="J64" s="22"/>
    </row>
    <row r="65" spans="1:10" x14ac:dyDescent="0.15">
      <c r="A65" s="29" t="s">
        <v>25</v>
      </c>
      <c r="B65" s="28"/>
      <c r="C65" s="27"/>
      <c r="D65" s="27"/>
      <c r="E65" s="27"/>
      <c r="F65" s="27"/>
      <c r="G65" s="27"/>
      <c r="H65" s="27"/>
      <c r="I65" s="18">
        <f t="shared" si="1"/>
        <v>0</v>
      </c>
      <c r="J65" s="26"/>
    </row>
    <row r="66" spans="1:10" x14ac:dyDescent="0.15">
      <c r="A66" s="32" t="s">
        <v>24</v>
      </c>
      <c r="B66" s="31"/>
      <c r="C66" s="30"/>
      <c r="D66" s="30"/>
      <c r="E66" s="30"/>
      <c r="F66" s="30"/>
      <c r="G66" s="30"/>
      <c r="H66" s="30"/>
      <c r="I66" s="18">
        <f t="shared" si="1"/>
        <v>0</v>
      </c>
      <c r="J66" s="22"/>
    </row>
    <row r="67" spans="1:10" x14ac:dyDescent="0.15">
      <c r="A67" s="29" t="s">
        <v>23</v>
      </c>
      <c r="B67" s="28">
        <v>-18.239999999999998</v>
      </c>
      <c r="C67" s="27"/>
      <c r="D67" s="27">
        <v>6.39</v>
      </c>
      <c r="E67" s="27"/>
      <c r="F67" s="27"/>
      <c r="G67" s="27">
        <v>7.23</v>
      </c>
      <c r="H67" s="27">
        <v>14.17</v>
      </c>
      <c r="I67" s="18">
        <f t="shared" si="1"/>
        <v>9.5500000000000025</v>
      </c>
      <c r="J67" s="26"/>
    </row>
    <row r="68" spans="1:10" x14ac:dyDescent="0.15">
      <c r="A68" s="33" t="s">
        <v>22</v>
      </c>
      <c r="B68" s="31"/>
      <c r="C68" s="30"/>
      <c r="D68" s="30"/>
      <c r="E68" s="30"/>
      <c r="F68" s="30"/>
      <c r="G68" s="30"/>
      <c r="H68" s="30"/>
      <c r="I68" s="18">
        <f t="shared" si="1"/>
        <v>0</v>
      </c>
      <c r="J68" s="22"/>
    </row>
    <row r="69" spans="1:10" x14ac:dyDescent="0.15">
      <c r="A69" s="29" t="s">
        <v>21</v>
      </c>
      <c r="B69" s="28"/>
      <c r="C69" s="27"/>
      <c r="D69" s="27"/>
      <c r="E69" s="27"/>
      <c r="F69" s="27"/>
      <c r="G69" s="27"/>
      <c r="H69" s="27"/>
      <c r="I69" s="18">
        <f t="shared" si="1"/>
        <v>0</v>
      </c>
      <c r="J69" s="26"/>
    </row>
    <row r="70" spans="1:10" x14ac:dyDescent="0.15">
      <c r="A70" s="32" t="s">
        <v>20</v>
      </c>
      <c r="B70" s="31"/>
      <c r="C70" s="30"/>
      <c r="D70" s="30"/>
      <c r="E70" s="30"/>
      <c r="F70" s="30"/>
      <c r="G70" s="30"/>
      <c r="H70" s="30"/>
      <c r="I70" s="18">
        <f t="shared" si="1"/>
        <v>0</v>
      </c>
      <c r="J70" s="22"/>
    </row>
    <row r="71" spans="1:10" x14ac:dyDescent="0.15">
      <c r="A71" s="29" t="s">
        <v>19</v>
      </c>
      <c r="B71" s="28"/>
      <c r="C71" s="27"/>
      <c r="D71" s="27"/>
      <c r="E71" s="27"/>
      <c r="F71" s="27"/>
      <c r="G71" s="27"/>
      <c r="H71" s="27"/>
      <c r="I71" s="18">
        <f t="shared" si="1"/>
        <v>0</v>
      </c>
      <c r="J71" s="26"/>
    </row>
    <row r="72" spans="1:10" x14ac:dyDescent="0.15">
      <c r="A72" s="32" t="s">
        <v>18</v>
      </c>
      <c r="B72" s="31"/>
      <c r="C72" s="30"/>
      <c r="D72" s="30"/>
      <c r="E72" s="30"/>
      <c r="F72" s="30"/>
      <c r="G72" s="30"/>
      <c r="H72" s="30"/>
      <c r="I72" s="18">
        <f t="shared" si="1"/>
        <v>0</v>
      </c>
      <c r="J72" s="22"/>
    </row>
    <row r="73" spans="1:10" x14ac:dyDescent="0.15">
      <c r="A73" s="29" t="s">
        <v>17</v>
      </c>
      <c r="B73" s="28"/>
      <c r="C73" s="27"/>
      <c r="D73" s="27"/>
      <c r="E73" s="27"/>
      <c r="F73" s="27"/>
      <c r="G73" s="27"/>
      <c r="H73" s="27"/>
      <c r="I73" s="18">
        <f t="shared" si="1"/>
        <v>0</v>
      </c>
      <c r="J73" s="26"/>
    </row>
    <row r="74" spans="1:10" x14ac:dyDescent="0.15">
      <c r="A74" s="32" t="s">
        <v>16</v>
      </c>
      <c r="B74" s="31"/>
      <c r="C74" s="30"/>
      <c r="D74" s="30"/>
      <c r="E74" s="30"/>
      <c r="F74" s="30"/>
      <c r="G74" s="30"/>
      <c r="H74" s="30"/>
      <c r="I74" s="18">
        <f t="shared" si="1"/>
        <v>0</v>
      </c>
      <c r="J74" s="22"/>
    </row>
    <row r="75" spans="1:10" x14ac:dyDescent="0.15">
      <c r="A75" s="29" t="s">
        <v>15</v>
      </c>
      <c r="B75" s="28"/>
      <c r="C75" s="27"/>
      <c r="D75" s="27"/>
      <c r="E75" s="27"/>
      <c r="F75" s="27"/>
      <c r="G75" s="27"/>
      <c r="H75" s="27"/>
      <c r="I75" s="18">
        <f t="shared" si="1"/>
        <v>0</v>
      </c>
      <c r="J75" s="26"/>
    </row>
    <row r="76" spans="1:10" x14ac:dyDescent="0.15">
      <c r="A76" s="32" t="s">
        <v>14</v>
      </c>
      <c r="B76" s="31"/>
      <c r="C76" s="30"/>
      <c r="D76" s="30"/>
      <c r="E76" s="30"/>
      <c r="F76" s="30"/>
      <c r="G76" s="30"/>
      <c r="H76" s="30"/>
      <c r="I76" s="18">
        <f t="shared" si="1"/>
        <v>0</v>
      </c>
      <c r="J76" s="22"/>
    </row>
    <row r="77" spans="1:10" x14ac:dyDescent="0.15">
      <c r="A77" s="29" t="s">
        <v>13</v>
      </c>
      <c r="B77" s="28"/>
      <c r="C77" s="27"/>
      <c r="D77" s="27"/>
      <c r="E77" s="27"/>
      <c r="F77" s="27"/>
      <c r="G77" s="27"/>
      <c r="H77" s="27"/>
      <c r="I77" s="18">
        <f t="shared" si="1"/>
        <v>0</v>
      </c>
      <c r="J77" s="26"/>
    </row>
    <row r="78" spans="1:10" x14ac:dyDescent="0.15">
      <c r="A78" s="32" t="s">
        <v>12</v>
      </c>
      <c r="B78" s="31"/>
      <c r="C78" s="30"/>
      <c r="D78" s="30"/>
      <c r="E78" s="30"/>
      <c r="F78" s="30"/>
      <c r="G78" s="30"/>
      <c r="H78" s="30"/>
      <c r="I78" s="18">
        <f t="shared" si="1"/>
        <v>0</v>
      </c>
      <c r="J78" s="22"/>
    </row>
    <row r="79" spans="1:10" x14ac:dyDescent="0.15">
      <c r="A79" s="29" t="s">
        <v>11</v>
      </c>
      <c r="B79" s="28"/>
      <c r="C79" s="27"/>
      <c r="D79" s="27"/>
      <c r="E79" s="27"/>
      <c r="F79" s="27"/>
      <c r="G79" s="27"/>
      <c r="H79" s="27"/>
      <c r="I79" s="18">
        <f t="shared" si="1"/>
        <v>0</v>
      </c>
      <c r="J79" s="26"/>
    </row>
    <row r="80" spans="1:10" ht="14" thickBot="1" x14ac:dyDescent="0.2">
      <c r="A80" s="25" t="s">
        <v>101</v>
      </c>
      <c r="B80" s="24"/>
      <c r="C80" s="23"/>
      <c r="D80" s="23"/>
      <c r="E80" s="23"/>
      <c r="F80" s="23"/>
      <c r="G80" s="23"/>
      <c r="H80" s="23"/>
      <c r="I80" s="18">
        <f t="shared" si="1"/>
        <v>0</v>
      </c>
      <c r="J80" s="22"/>
    </row>
    <row r="81" spans="1:10" ht="14" thickBot="1" x14ac:dyDescent="0.2">
      <c r="A81" s="21" t="s">
        <v>9</v>
      </c>
      <c r="B81" s="20">
        <f>SUM(B28:B80)</f>
        <v>7668.6999999999989</v>
      </c>
      <c r="C81" s="20">
        <f>SUM(C28:C80)</f>
        <v>0</v>
      </c>
      <c r="D81" s="19">
        <f>SUM(D27:D80)</f>
        <v>6.39</v>
      </c>
      <c r="E81" s="19">
        <f>SUM(E28:E80)</f>
        <v>0</v>
      </c>
      <c r="F81" s="19">
        <f>SUM(F28:F80)</f>
        <v>0</v>
      </c>
      <c r="G81" s="19">
        <f>SUM(G28:G80)</f>
        <v>7.23</v>
      </c>
      <c r="H81" s="19">
        <f>SUM(H28:H80)</f>
        <v>14.17</v>
      </c>
      <c r="I81" s="18">
        <f t="shared" si="1"/>
        <v>7696.4899999999989</v>
      </c>
      <c r="J81" s="17"/>
    </row>
    <row r="82" spans="1:10" x14ac:dyDescent="0.15">
      <c r="A82" s="12" t="s">
        <v>8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15">
      <c r="A83" s="12"/>
      <c r="B83" s="11" t="s">
        <v>7</v>
      </c>
      <c r="C83" s="9"/>
      <c r="D83" s="16">
        <v>792381.57</v>
      </c>
      <c r="E83" s="9"/>
      <c r="F83" s="9"/>
      <c r="G83" s="9"/>
      <c r="H83" s="9"/>
      <c r="I83" s="8"/>
      <c r="J83" s="8"/>
    </row>
    <row r="84" spans="1:10" x14ac:dyDescent="0.15">
      <c r="A84" s="13"/>
      <c r="B84" s="11" t="s">
        <v>6</v>
      </c>
      <c r="C84" s="9"/>
      <c r="D84" s="10">
        <v>9932.59</v>
      </c>
      <c r="E84" s="9"/>
      <c r="F84" s="9"/>
      <c r="G84" s="9"/>
      <c r="H84" s="9"/>
      <c r="I84" s="8"/>
      <c r="J84" s="8"/>
    </row>
    <row r="85" spans="1:10" x14ac:dyDescent="0.15">
      <c r="A85" s="13"/>
      <c r="B85" s="11" t="s">
        <v>5</v>
      </c>
      <c r="C85" s="9"/>
      <c r="D85" s="10">
        <v>-7696.49</v>
      </c>
      <c r="E85" s="9"/>
      <c r="F85" s="15"/>
      <c r="G85" s="9"/>
      <c r="H85" s="9"/>
      <c r="I85" s="8"/>
      <c r="J85" s="8"/>
    </row>
    <row r="86" spans="1:10" x14ac:dyDescent="0.15">
      <c r="A86" s="13"/>
      <c r="B86" s="11" t="s">
        <v>108</v>
      </c>
      <c r="C86" s="9"/>
      <c r="D86" s="10">
        <v>1137.43</v>
      </c>
      <c r="E86" s="9"/>
      <c r="F86" s="15"/>
      <c r="G86" s="9"/>
      <c r="H86" s="9"/>
      <c r="I86" s="8"/>
      <c r="J86" s="8"/>
    </row>
    <row r="87" spans="1:10" x14ac:dyDescent="0.15">
      <c r="A87" s="13"/>
      <c r="B87" s="11" t="s">
        <v>4</v>
      </c>
      <c r="C87" s="9"/>
      <c r="D87" s="10">
        <v>-443.24</v>
      </c>
      <c r="E87" s="9"/>
      <c r="F87" s="9"/>
      <c r="G87" s="9"/>
      <c r="H87" s="14"/>
      <c r="I87" s="8"/>
      <c r="J87" s="8"/>
    </row>
    <row r="88" spans="1:10" x14ac:dyDescent="0.15">
      <c r="A88" s="13"/>
      <c r="B88" s="11" t="s">
        <v>3</v>
      </c>
      <c r="C88" s="9"/>
      <c r="D88" s="10">
        <f>SUM(D83:D87)</f>
        <v>795311.86</v>
      </c>
      <c r="E88" s="9"/>
      <c r="F88" s="9"/>
      <c r="G88" s="9"/>
      <c r="H88" s="9"/>
      <c r="I88" s="8"/>
      <c r="J88" s="8"/>
    </row>
    <row r="89" spans="1:10" x14ac:dyDescent="0.15">
      <c r="A89" s="13"/>
      <c r="B89" s="11" t="s">
        <v>2</v>
      </c>
      <c r="C89" s="9"/>
      <c r="D89" s="10">
        <v>1312.48</v>
      </c>
      <c r="E89" s="9"/>
      <c r="F89" s="9"/>
      <c r="G89" s="9"/>
      <c r="H89" s="9"/>
      <c r="I89" s="8"/>
      <c r="J89" s="8"/>
    </row>
    <row r="90" spans="1:10" x14ac:dyDescent="0.15">
      <c r="A90" s="12"/>
      <c r="B90" s="11" t="s">
        <v>109</v>
      </c>
      <c r="C90" s="9"/>
      <c r="D90" s="10">
        <v>-667834.17000000004</v>
      </c>
      <c r="E90" s="9"/>
      <c r="F90" s="9"/>
      <c r="G90" s="9"/>
      <c r="H90" s="9"/>
      <c r="I90" s="8"/>
      <c r="J90" s="8"/>
    </row>
    <row r="91" spans="1:10" ht="14" thickBot="1" x14ac:dyDescent="0.2">
      <c r="A91" s="7"/>
      <c r="B91" s="6" t="s">
        <v>1</v>
      </c>
      <c r="C91" s="3"/>
      <c r="D91" s="5">
        <f>SUM(D88:D90)</f>
        <v>128790.16999999993</v>
      </c>
      <c r="E91" s="3"/>
      <c r="F91" s="3" t="s">
        <v>0</v>
      </c>
      <c r="G91" s="4">
        <v>25829.51</v>
      </c>
      <c r="H91" s="3"/>
      <c r="I91" s="2"/>
      <c r="J91" s="1"/>
    </row>
    <row r="92" spans="1:10" x14ac:dyDescent="0.15">
      <c r="D92" s="98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topLeftCell="A52" workbookViewId="0">
      <selection activeCell="B4" sqref="B4"/>
    </sheetView>
  </sheetViews>
  <sheetFormatPr baseColWidth="10" defaultColWidth="8.83203125" defaultRowHeight="13" x14ac:dyDescent="0.15"/>
  <cols>
    <col min="1" max="1" width="29.1640625" customWidth="1"/>
    <col min="2" max="2" width="12.6640625" customWidth="1"/>
    <col min="3" max="3" width="12.5" customWidth="1"/>
    <col min="4" max="4" width="12.6640625" customWidth="1"/>
    <col min="5" max="5" width="12.1640625" customWidth="1"/>
    <col min="6" max="6" width="12.6640625" customWidth="1"/>
    <col min="7" max="7" width="13.1640625" customWidth="1"/>
    <col min="8" max="9" width="12.6640625" customWidth="1"/>
    <col min="10" max="10" width="12.5" customWidth="1"/>
    <col min="11" max="11" width="11.6640625" customWidth="1"/>
  </cols>
  <sheetData>
    <row r="1" spans="1:11" ht="19" thickBot="1" x14ac:dyDescent="0.25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15">
      <c r="A2" s="96" t="s">
        <v>127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1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1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4" thickBot="1" x14ac:dyDescent="0.2">
      <c r="A5" s="90" t="s">
        <v>97</v>
      </c>
      <c r="B5" s="89" t="s">
        <v>96</v>
      </c>
      <c r="C5" s="88"/>
      <c r="D5" s="88"/>
      <c r="E5" s="88" t="s">
        <v>126</v>
      </c>
      <c r="F5" s="88"/>
      <c r="G5" s="10">
        <v>818692.25</v>
      </c>
      <c r="H5" s="88"/>
      <c r="I5" s="88"/>
      <c r="J5" s="87"/>
      <c r="K5" s="87"/>
    </row>
    <row r="6" spans="1:11" ht="14" thickTop="1" x14ac:dyDescent="0.1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15">
      <c r="A7" s="85" t="s">
        <v>94</v>
      </c>
      <c r="B7" s="45" t="s">
        <v>93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15">
      <c r="A8" s="84" t="s">
        <v>92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15">
      <c r="A9" s="46" t="s">
        <v>91</v>
      </c>
      <c r="B9" s="80">
        <v>1510</v>
      </c>
      <c r="C9" s="44">
        <v>1350.62</v>
      </c>
      <c r="D9" s="45"/>
      <c r="E9" s="44"/>
      <c r="F9" s="44"/>
      <c r="G9" s="44"/>
      <c r="H9" s="44"/>
      <c r="I9" s="44"/>
      <c r="J9" s="18"/>
      <c r="K9" s="43"/>
    </row>
    <row r="10" spans="1:11" x14ac:dyDescent="0.15">
      <c r="A10" s="32" t="s">
        <v>90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15">
      <c r="A11" s="46" t="s">
        <v>89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15">
      <c r="A12" s="46" t="s">
        <v>88</v>
      </c>
      <c r="B12" s="83">
        <v>1629</v>
      </c>
      <c r="C12" s="44">
        <v>6126.27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15">
      <c r="A13" s="46" t="s">
        <v>87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15">
      <c r="A14" s="46" t="s">
        <v>86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15">
      <c r="A15" s="46" t="s">
        <v>85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15">
      <c r="A16" s="46" t="s">
        <v>84</v>
      </c>
      <c r="B16" s="80">
        <v>1631</v>
      </c>
      <c r="C16" s="44">
        <v>1644.35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15">
      <c r="A17" s="46" t="s">
        <v>83</v>
      </c>
      <c r="B17" s="80">
        <v>1629</v>
      </c>
      <c r="C17" s="44">
        <v>2195.25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15">
      <c r="A18" s="46" t="s">
        <v>82</v>
      </c>
      <c r="B18" s="80">
        <v>1629</v>
      </c>
      <c r="C18" s="44">
        <v>335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15">
      <c r="A19" s="32" t="s">
        <v>81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15">
      <c r="A20" s="46" t="s">
        <v>80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15">
      <c r="A21" s="79" t="s">
        <v>79</v>
      </c>
      <c r="B21" s="78">
        <v>4500</v>
      </c>
      <c r="C21" s="23">
        <v>155522.62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15">
      <c r="A22" s="72" t="s">
        <v>123</v>
      </c>
      <c r="B22" s="71" t="s">
        <v>117</v>
      </c>
      <c r="C22" s="70">
        <v>3186.96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15">
      <c r="A23" s="65" t="s">
        <v>77</v>
      </c>
      <c r="B23" s="62"/>
      <c r="C23" s="64">
        <f>SUM(C9:C22)</f>
        <v>170361.06999999998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1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15">
      <c r="A25" s="59" t="s">
        <v>76</v>
      </c>
      <c r="B25" s="57" t="s">
        <v>75</v>
      </c>
      <c r="C25" s="58" t="s">
        <v>74</v>
      </c>
      <c r="D25" s="57" t="s">
        <v>73</v>
      </c>
      <c r="E25" s="57" t="s">
        <v>72</v>
      </c>
      <c r="F25" s="57" t="s">
        <v>71</v>
      </c>
      <c r="G25" s="57" t="s">
        <v>70</v>
      </c>
      <c r="H25" s="57" t="s">
        <v>69</v>
      </c>
      <c r="I25" s="57" t="s">
        <v>110</v>
      </c>
      <c r="J25" s="56" t="s">
        <v>9</v>
      </c>
      <c r="K25" s="55"/>
    </row>
    <row r="26" spans="1:11" x14ac:dyDescent="0.15">
      <c r="A26" s="52"/>
      <c r="B26" s="53" t="s">
        <v>68</v>
      </c>
      <c r="C26" s="54" t="s">
        <v>67</v>
      </c>
      <c r="D26" s="53" t="s">
        <v>66</v>
      </c>
      <c r="E26" s="53" t="s">
        <v>65</v>
      </c>
      <c r="F26" s="53" t="s">
        <v>64</v>
      </c>
      <c r="G26" s="54">
        <v>1255101</v>
      </c>
      <c r="H26" s="53" t="s">
        <v>63</v>
      </c>
      <c r="I26" s="53" t="s">
        <v>111</v>
      </c>
      <c r="J26" s="48"/>
      <c r="K26" s="47"/>
    </row>
    <row r="27" spans="1:11" x14ac:dyDescent="0.15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15">
      <c r="A28" s="46" t="s">
        <v>62</v>
      </c>
      <c r="B28" s="45">
        <v>6391.66</v>
      </c>
      <c r="C28" s="45">
        <v>4947.88</v>
      </c>
      <c r="D28" s="44">
        <v>3866.44</v>
      </c>
      <c r="E28" s="44">
        <v>6432</v>
      </c>
      <c r="F28" s="44">
        <v>6101.89</v>
      </c>
      <c r="G28" s="44">
        <v>4112.68</v>
      </c>
      <c r="H28" s="44">
        <v>8083.72</v>
      </c>
      <c r="I28" s="44">
        <v>930.32</v>
      </c>
      <c r="J28" s="18">
        <f>SUM(B28:I28)</f>
        <v>40866.590000000004</v>
      </c>
      <c r="K28" s="43"/>
    </row>
    <row r="29" spans="1:11" x14ac:dyDescent="0.15">
      <c r="A29" s="37" t="s">
        <v>61</v>
      </c>
      <c r="B29" s="36"/>
      <c r="C29" s="36"/>
      <c r="D29" s="35"/>
      <c r="E29" s="35"/>
      <c r="F29" s="35"/>
      <c r="G29" s="35"/>
      <c r="H29" s="35"/>
      <c r="I29" s="35"/>
      <c r="J29" s="18"/>
      <c r="K29" s="34"/>
    </row>
    <row r="30" spans="1:11" x14ac:dyDescent="0.15">
      <c r="A30" s="32" t="s">
        <v>60</v>
      </c>
      <c r="B30" s="31"/>
      <c r="C30" s="31"/>
      <c r="D30" s="30"/>
      <c r="E30" s="30">
        <v>-20.27</v>
      </c>
      <c r="F30" s="30"/>
      <c r="G30" s="30"/>
      <c r="H30" s="30"/>
      <c r="I30" s="30"/>
      <c r="J30" s="18"/>
      <c r="K30" s="22"/>
    </row>
    <row r="31" spans="1:11" x14ac:dyDescent="0.15">
      <c r="A31" s="37" t="s">
        <v>59</v>
      </c>
      <c r="B31" s="36"/>
      <c r="C31" s="36"/>
      <c r="D31" s="35"/>
      <c r="E31" s="35"/>
      <c r="F31" s="35"/>
      <c r="G31" s="35"/>
      <c r="H31" s="35"/>
      <c r="I31" s="35"/>
      <c r="J31" s="18"/>
      <c r="K31" s="39">
        <f>SUM(J28:J33)</f>
        <v>42514.670000000006</v>
      </c>
    </row>
    <row r="32" spans="1:11" x14ac:dyDescent="0.15">
      <c r="A32" s="32" t="s">
        <v>58</v>
      </c>
      <c r="B32" s="31"/>
      <c r="C32" s="31"/>
      <c r="D32" s="30">
        <v>224.24</v>
      </c>
      <c r="E32" s="30">
        <v>479.44</v>
      </c>
      <c r="F32" s="30">
        <v>193.62</v>
      </c>
      <c r="G32" s="30">
        <v>253.51</v>
      </c>
      <c r="H32" s="30">
        <v>497.27</v>
      </c>
      <c r="I32" s="30"/>
      <c r="J32" s="18">
        <f>SUM(B32:H32)</f>
        <v>1648.08</v>
      </c>
      <c r="K32" s="42"/>
    </row>
    <row r="33" spans="1:11" x14ac:dyDescent="0.15">
      <c r="A33" s="37" t="s">
        <v>57</v>
      </c>
      <c r="B33" s="36"/>
      <c r="C33" s="36"/>
      <c r="D33" s="35"/>
      <c r="E33" s="35"/>
      <c r="F33" s="35"/>
      <c r="G33" s="35"/>
      <c r="H33" s="35"/>
      <c r="I33" s="35"/>
      <c r="J33" s="18"/>
      <c r="K33" s="34"/>
    </row>
    <row r="34" spans="1:11" x14ac:dyDescent="0.15">
      <c r="A34" s="32" t="s">
        <v>56</v>
      </c>
      <c r="B34" s="31">
        <v>367.04</v>
      </c>
      <c r="C34" s="31">
        <v>293.52</v>
      </c>
      <c r="D34" s="30">
        <v>241.04</v>
      </c>
      <c r="E34" s="30">
        <v>401.09</v>
      </c>
      <c r="F34" s="30">
        <v>369.5</v>
      </c>
      <c r="G34" s="30">
        <v>257.33999999999997</v>
      </c>
      <c r="H34" s="30">
        <v>505.85</v>
      </c>
      <c r="I34" s="30">
        <v>54.56</v>
      </c>
      <c r="J34" s="18">
        <f>SUM(B34:I34)</f>
        <v>2489.9399999999996</v>
      </c>
      <c r="K34" s="22"/>
    </row>
    <row r="35" spans="1:11" x14ac:dyDescent="0.15">
      <c r="A35" s="37" t="s">
        <v>55</v>
      </c>
      <c r="B35" s="36"/>
      <c r="C35" s="36"/>
      <c r="D35" s="35"/>
      <c r="E35" s="35"/>
      <c r="F35" s="41"/>
      <c r="G35" s="35"/>
      <c r="H35" s="35"/>
      <c r="I35" s="35"/>
      <c r="J35" s="18"/>
      <c r="K35" s="34"/>
    </row>
    <row r="36" spans="1:11" x14ac:dyDescent="0.15">
      <c r="A36" s="32" t="s">
        <v>54</v>
      </c>
      <c r="B36" s="31">
        <v>85.84</v>
      </c>
      <c r="C36" s="31">
        <v>68.62</v>
      </c>
      <c r="D36" s="30">
        <v>56.33</v>
      </c>
      <c r="E36" s="30">
        <v>93.8</v>
      </c>
      <c r="F36" s="30">
        <v>86.41</v>
      </c>
      <c r="G36" s="30">
        <v>60.18</v>
      </c>
      <c r="H36" s="30">
        <v>118.36</v>
      </c>
      <c r="I36" s="30">
        <v>12.76</v>
      </c>
      <c r="J36" s="18">
        <f>SUM(B36:I36)</f>
        <v>582.29999999999995</v>
      </c>
      <c r="K36" s="22"/>
    </row>
    <row r="37" spans="1:11" x14ac:dyDescent="0.15">
      <c r="A37" s="37" t="s">
        <v>53</v>
      </c>
      <c r="B37" s="36"/>
      <c r="C37" s="36"/>
      <c r="D37" s="35"/>
      <c r="E37" s="35"/>
      <c r="F37" s="35"/>
      <c r="G37" s="35"/>
      <c r="H37" s="35"/>
      <c r="I37" s="35"/>
      <c r="J37" s="18"/>
      <c r="K37" s="34"/>
    </row>
    <row r="38" spans="1:11" x14ac:dyDescent="0.15">
      <c r="A38" s="32" t="s">
        <v>52</v>
      </c>
      <c r="B38" s="31">
        <v>1372.94</v>
      </c>
      <c r="C38" s="31">
        <v>1062.82</v>
      </c>
      <c r="D38" s="30">
        <v>830.56</v>
      </c>
      <c r="E38" s="30">
        <v>1394.51</v>
      </c>
      <c r="F38" s="30">
        <v>1310.7</v>
      </c>
      <c r="G38" s="30">
        <v>883.42</v>
      </c>
      <c r="H38" s="30">
        <v>1736.32</v>
      </c>
      <c r="I38" s="30">
        <v>199.84</v>
      </c>
      <c r="J38" s="18">
        <f>SUM(B38:I38)</f>
        <v>8791.11</v>
      </c>
      <c r="K38" s="22"/>
    </row>
    <row r="39" spans="1:11" x14ac:dyDescent="0.15">
      <c r="A39" s="37" t="s">
        <v>51</v>
      </c>
      <c r="B39" s="36"/>
      <c r="C39" s="36"/>
      <c r="D39" s="35"/>
      <c r="E39" s="35"/>
      <c r="F39" s="35"/>
      <c r="G39" s="35"/>
      <c r="H39" s="35"/>
      <c r="I39" s="35"/>
      <c r="J39" s="18"/>
      <c r="K39" s="34"/>
    </row>
    <row r="40" spans="1:11" x14ac:dyDescent="0.15">
      <c r="A40" s="32" t="s">
        <v>50</v>
      </c>
      <c r="B40" s="31"/>
      <c r="C40" s="31">
        <v>24.28</v>
      </c>
      <c r="D40" s="30">
        <v>33.380000000000003</v>
      </c>
      <c r="E40" s="30">
        <v>49.86</v>
      </c>
      <c r="F40" s="30">
        <v>46.79</v>
      </c>
      <c r="G40" s="30">
        <v>36.36</v>
      </c>
      <c r="H40" s="30">
        <v>71.400000000000006</v>
      </c>
      <c r="I40" s="30">
        <v>4.9800000000000004</v>
      </c>
      <c r="J40" s="18">
        <f>SUM(B40:I40)</f>
        <v>267.05000000000007</v>
      </c>
      <c r="K40" s="22"/>
    </row>
    <row r="41" spans="1:11" x14ac:dyDescent="0.15">
      <c r="A41" s="37" t="s">
        <v>49</v>
      </c>
      <c r="B41" s="36"/>
      <c r="C41" s="36"/>
      <c r="D41" s="35"/>
      <c r="E41" s="35"/>
      <c r="F41" s="35"/>
      <c r="G41" s="35"/>
      <c r="H41" s="35"/>
      <c r="I41" s="35"/>
      <c r="J41" s="18"/>
      <c r="K41" s="40"/>
    </row>
    <row r="42" spans="1:11" x14ac:dyDescent="0.15">
      <c r="A42" s="32" t="s">
        <v>48</v>
      </c>
      <c r="B42" s="31">
        <v>230.1</v>
      </c>
      <c r="C42" s="31">
        <v>178.12</v>
      </c>
      <c r="D42" s="30">
        <v>147.26</v>
      </c>
      <c r="E42" s="30">
        <v>239.36</v>
      </c>
      <c r="F42" s="30">
        <v>226.63</v>
      </c>
      <c r="G42" s="30">
        <v>157.19999999999999</v>
      </c>
      <c r="H42" s="30">
        <v>308.89</v>
      </c>
      <c r="I42" s="30">
        <v>33.479999999999997</v>
      </c>
      <c r="J42" s="18">
        <f>SUM(B42:I42)</f>
        <v>1521.04</v>
      </c>
      <c r="K42" s="39">
        <f>SUM(J34:J46)</f>
        <v>13651.439999999999</v>
      </c>
    </row>
    <row r="43" spans="1:11" x14ac:dyDescent="0.15">
      <c r="A43" s="37" t="s">
        <v>47</v>
      </c>
      <c r="B43" s="36"/>
      <c r="C43" s="36"/>
      <c r="D43" s="35"/>
      <c r="E43" s="35"/>
      <c r="F43" s="35"/>
      <c r="G43" s="35"/>
      <c r="H43" s="35"/>
      <c r="I43" s="35"/>
      <c r="J43" s="18"/>
      <c r="K43" s="38">
        <f>SUM(K31:K42)</f>
        <v>56166.11</v>
      </c>
    </row>
    <row r="44" spans="1:11" x14ac:dyDescent="0.15">
      <c r="A44" s="32" t="s">
        <v>46</v>
      </c>
      <c r="B44" s="31"/>
      <c r="C44" s="31"/>
      <c r="D44" s="30"/>
      <c r="E44" s="30"/>
      <c r="F44" s="30"/>
      <c r="G44" s="30"/>
      <c r="H44" s="30"/>
      <c r="I44" s="30"/>
      <c r="J44" s="18"/>
      <c r="K44" s="22"/>
    </row>
    <row r="45" spans="1:11" x14ac:dyDescent="0.15">
      <c r="A45" s="37" t="s">
        <v>45</v>
      </c>
      <c r="B45" s="36"/>
      <c r="C45" s="36"/>
      <c r="D45" s="35"/>
      <c r="E45" s="35"/>
      <c r="F45" s="35"/>
      <c r="G45" s="35"/>
      <c r="H45" s="35"/>
      <c r="I45" s="35"/>
      <c r="J45" s="18"/>
      <c r="K45" s="34"/>
    </row>
    <row r="46" spans="1:11" x14ac:dyDescent="0.15">
      <c r="A46" s="32" t="s">
        <v>44</v>
      </c>
      <c r="B46" s="31"/>
      <c r="C46" s="31"/>
      <c r="D46" s="30"/>
      <c r="E46" s="30"/>
      <c r="F46" s="30"/>
      <c r="G46" s="30"/>
      <c r="H46" s="30"/>
      <c r="I46" s="30"/>
      <c r="J46" s="18"/>
      <c r="K46" s="22"/>
    </row>
    <row r="47" spans="1:11" x14ac:dyDescent="0.15">
      <c r="A47" s="37" t="s">
        <v>43</v>
      </c>
      <c r="B47" s="36"/>
      <c r="C47" s="36"/>
      <c r="D47" s="35"/>
      <c r="E47" s="35"/>
      <c r="F47" s="35"/>
      <c r="G47" s="35"/>
      <c r="H47" s="35"/>
      <c r="I47" s="35"/>
      <c r="J47" s="18">
        <f>SUM(C47:H47)</f>
        <v>0</v>
      </c>
      <c r="K47" s="34"/>
    </row>
    <row r="48" spans="1:11" x14ac:dyDescent="0.15">
      <c r="A48" s="32" t="s">
        <v>42</v>
      </c>
      <c r="B48" s="31"/>
      <c r="C48" s="31"/>
      <c r="D48" s="30"/>
      <c r="E48" s="30"/>
      <c r="F48" s="30"/>
      <c r="G48" s="30"/>
      <c r="H48" s="30"/>
      <c r="I48" s="30"/>
      <c r="J48" s="18"/>
      <c r="K48" s="22"/>
    </row>
    <row r="49" spans="1:11" x14ac:dyDescent="0.15">
      <c r="A49" s="29" t="s">
        <v>41</v>
      </c>
      <c r="B49" s="28"/>
      <c r="C49" s="28"/>
      <c r="D49" s="27"/>
      <c r="E49" s="27"/>
      <c r="F49" s="27"/>
      <c r="G49" s="27"/>
      <c r="H49" s="27"/>
      <c r="I49" s="27"/>
      <c r="J49" s="18"/>
      <c r="K49" s="26"/>
    </row>
    <row r="50" spans="1:11" x14ac:dyDescent="0.15">
      <c r="A50" s="32" t="s">
        <v>40</v>
      </c>
      <c r="B50" s="31"/>
      <c r="C50" s="31"/>
      <c r="D50" s="30"/>
      <c r="E50" s="30"/>
      <c r="F50" s="30"/>
      <c r="G50" s="30"/>
      <c r="H50" s="30"/>
      <c r="I50" s="30"/>
      <c r="J50" s="18"/>
      <c r="K50" s="22"/>
    </row>
    <row r="51" spans="1:11" x14ac:dyDescent="0.15">
      <c r="A51" s="29" t="s">
        <v>39</v>
      </c>
      <c r="B51" s="28"/>
      <c r="C51" s="28">
        <v>48.72</v>
      </c>
      <c r="D51" s="27">
        <v>13.93</v>
      </c>
      <c r="E51" s="27"/>
      <c r="F51" s="27">
        <v>211.79</v>
      </c>
      <c r="G51" s="27">
        <v>15.75</v>
      </c>
      <c r="H51" s="27">
        <v>30.9</v>
      </c>
      <c r="I51" s="27"/>
      <c r="J51" s="18">
        <f>SUM(C51:H51)</f>
        <v>321.08999999999997</v>
      </c>
      <c r="K51" s="26"/>
    </row>
    <row r="52" spans="1:11" x14ac:dyDescent="0.15">
      <c r="A52" s="32" t="s">
        <v>38</v>
      </c>
      <c r="B52" s="31"/>
      <c r="C52" s="31"/>
      <c r="D52" s="30"/>
      <c r="E52" s="30"/>
      <c r="F52" s="30"/>
      <c r="G52" s="30"/>
      <c r="H52" s="30"/>
      <c r="I52" s="30"/>
      <c r="J52" s="18"/>
      <c r="K52" s="22"/>
    </row>
    <row r="53" spans="1:11" x14ac:dyDescent="0.15">
      <c r="A53" s="29" t="s">
        <v>37</v>
      </c>
      <c r="B53" s="28"/>
      <c r="C53" s="28">
        <v>53.29</v>
      </c>
      <c r="D53" s="27">
        <v>405.8</v>
      </c>
      <c r="E53" s="27"/>
      <c r="F53" s="27">
        <v>1024.46</v>
      </c>
      <c r="G53" s="27">
        <v>458.74</v>
      </c>
      <c r="H53" s="27">
        <v>899.82</v>
      </c>
      <c r="I53" s="27"/>
      <c r="J53" s="18">
        <f>SUM(F53:H53)</f>
        <v>2383.02</v>
      </c>
      <c r="K53" s="26"/>
    </row>
    <row r="54" spans="1:11" x14ac:dyDescent="0.15">
      <c r="A54" s="32" t="s">
        <v>36</v>
      </c>
      <c r="B54" s="31"/>
      <c r="C54" s="31"/>
      <c r="D54" s="30"/>
      <c r="E54" s="30"/>
      <c r="F54" s="30"/>
      <c r="G54" s="30"/>
      <c r="H54" s="30"/>
      <c r="I54" s="30"/>
      <c r="J54" s="18"/>
      <c r="K54" s="22"/>
    </row>
    <row r="55" spans="1:11" x14ac:dyDescent="0.15">
      <c r="A55" s="29" t="s">
        <v>35</v>
      </c>
      <c r="B55" s="28"/>
      <c r="C55" s="28"/>
      <c r="D55" s="27"/>
      <c r="E55" s="27"/>
      <c r="F55" s="27"/>
      <c r="G55" s="27"/>
      <c r="H55" s="27"/>
      <c r="I55" s="27"/>
      <c r="J55" s="18"/>
      <c r="K55" s="26"/>
    </row>
    <row r="56" spans="1:11" x14ac:dyDescent="0.15">
      <c r="A56" s="32" t="s">
        <v>34</v>
      </c>
      <c r="B56" s="31"/>
      <c r="C56" s="31"/>
      <c r="D56" s="30"/>
      <c r="E56" s="30"/>
      <c r="F56" s="30"/>
      <c r="G56" s="30"/>
      <c r="H56" s="30"/>
      <c r="I56" s="30"/>
      <c r="J56" s="18"/>
      <c r="K56" s="22"/>
    </row>
    <row r="57" spans="1:11" x14ac:dyDescent="0.15">
      <c r="A57" s="29" t="s">
        <v>33</v>
      </c>
      <c r="B57" s="28"/>
      <c r="C57" s="28"/>
      <c r="D57" s="27"/>
      <c r="E57" s="27"/>
      <c r="F57" s="27"/>
      <c r="G57" s="27"/>
      <c r="H57" s="27"/>
      <c r="I57" s="27"/>
      <c r="J57" s="18"/>
      <c r="K57" s="26"/>
    </row>
    <row r="58" spans="1:11" x14ac:dyDescent="0.15">
      <c r="A58" s="32" t="s">
        <v>32</v>
      </c>
      <c r="B58" s="31"/>
      <c r="C58" s="31"/>
      <c r="D58" s="30"/>
      <c r="E58" s="30"/>
      <c r="F58" s="30"/>
      <c r="G58" s="30"/>
      <c r="H58" s="30"/>
      <c r="I58" s="30"/>
      <c r="J58" s="18"/>
      <c r="K58" s="22"/>
    </row>
    <row r="59" spans="1:11" x14ac:dyDescent="0.15">
      <c r="A59" s="29" t="s">
        <v>31</v>
      </c>
      <c r="B59" s="28"/>
      <c r="C59" s="28"/>
      <c r="D59" s="27"/>
      <c r="E59" s="27"/>
      <c r="F59" s="27"/>
      <c r="G59" s="27"/>
      <c r="H59" s="27"/>
      <c r="I59" s="27"/>
      <c r="J59" s="18"/>
      <c r="K59" s="26"/>
    </row>
    <row r="60" spans="1:11" x14ac:dyDescent="0.15">
      <c r="A60" s="32" t="s">
        <v>30</v>
      </c>
      <c r="B60" s="31">
        <v>30</v>
      </c>
      <c r="C60" s="31">
        <v>119.44</v>
      </c>
      <c r="D60" s="30">
        <v>62.6</v>
      </c>
      <c r="E60" s="30">
        <v>121.89</v>
      </c>
      <c r="F60" s="30">
        <v>125.15</v>
      </c>
      <c r="G60" s="30">
        <v>70.91</v>
      </c>
      <c r="H60" s="30">
        <v>137.93</v>
      </c>
      <c r="I60" s="30"/>
      <c r="J60" s="18">
        <f>SUM(C60:H60)</f>
        <v>637.92000000000007</v>
      </c>
      <c r="K60" s="22"/>
    </row>
    <row r="61" spans="1:11" x14ac:dyDescent="0.15">
      <c r="A61" s="29" t="s">
        <v>29</v>
      </c>
      <c r="B61" s="28"/>
      <c r="C61" s="28"/>
      <c r="D61" s="27"/>
      <c r="E61" s="27"/>
      <c r="F61" s="27"/>
      <c r="G61" s="27"/>
      <c r="H61" s="27"/>
      <c r="I61" s="27"/>
      <c r="J61" s="18">
        <f>SUM(C61:H61)</f>
        <v>0</v>
      </c>
      <c r="K61" s="26"/>
    </row>
    <row r="62" spans="1:11" x14ac:dyDescent="0.15">
      <c r="A62" s="32" t="s">
        <v>28</v>
      </c>
      <c r="B62" s="31"/>
      <c r="C62" s="31">
        <v>135.33000000000001</v>
      </c>
      <c r="D62" s="30">
        <v>553.38</v>
      </c>
      <c r="E62" s="30">
        <v>448.3</v>
      </c>
      <c r="F62" s="30">
        <v>333.05</v>
      </c>
      <c r="G62" s="30">
        <v>624.54</v>
      </c>
      <c r="H62" s="30">
        <v>1228.07</v>
      </c>
      <c r="I62" s="30">
        <v>23.62</v>
      </c>
      <c r="J62" s="18">
        <f>SUM(C62:I62)</f>
        <v>3346.29</v>
      </c>
      <c r="K62" s="22"/>
    </row>
    <row r="63" spans="1:11" x14ac:dyDescent="0.15">
      <c r="A63" s="29" t="s">
        <v>27</v>
      </c>
      <c r="B63" s="28"/>
      <c r="C63" s="28"/>
      <c r="D63" s="27"/>
      <c r="E63" s="27"/>
      <c r="F63" s="27"/>
      <c r="G63" s="27"/>
      <c r="H63" s="27"/>
      <c r="I63" s="27"/>
      <c r="J63" s="18"/>
      <c r="K63" s="26"/>
    </row>
    <row r="64" spans="1:11" x14ac:dyDescent="0.15">
      <c r="A64" s="32" t="s">
        <v>26</v>
      </c>
      <c r="B64" s="31"/>
      <c r="C64" s="31"/>
      <c r="D64" s="30"/>
      <c r="E64" s="30"/>
      <c r="F64" s="30"/>
      <c r="G64" s="30"/>
      <c r="H64" s="30"/>
      <c r="I64" s="30"/>
      <c r="J64" s="18"/>
      <c r="K64" s="22"/>
    </row>
    <row r="65" spans="1:11" x14ac:dyDescent="0.15">
      <c r="A65" s="29" t="s">
        <v>25</v>
      </c>
      <c r="B65" s="28"/>
      <c r="C65" s="28">
        <v>5715.83</v>
      </c>
      <c r="D65" s="27">
        <v>6638.14</v>
      </c>
      <c r="E65" s="27">
        <v>9791.48</v>
      </c>
      <c r="F65" s="27">
        <v>10031.39</v>
      </c>
      <c r="G65" s="27">
        <v>7503.96</v>
      </c>
      <c r="H65" s="27">
        <v>14719.37</v>
      </c>
      <c r="I65" s="27">
        <v>241.63</v>
      </c>
      <c r="J65" s="18">
        <f>SUM(C65:I65)</f>
        <v>54641.8</v>
      </c>
      <c r="K65" s="26"/>
    </row>
    <row r="66" spans="1:11" x14ac:dyDescent="0.15">
      <c r="A66" s="32" t="s">
        <v>24</v>
      </c>
      <c r="B66" s="31"/>
      <c r="C66" s="31"/>
      <c r="D66" s="30"/>
      <c r="E66" s="30"/>
      <c r="F66" s="30"/>
      <c r="G66" s="30"/>
      <c r="H66" s="30"/>
      <c r="I66" s="30"/>
      <c r="J66" s="18"/>
      <c r="K66" s="22"/>
    </row>
    <row r="67" spans="1:11" x14ac:dyDescent="0.15">
      <c r="A67" s="29" t="s">
        <v>23</v>
      </c>
      <c r="B67" s="28"/>
      <c r="C67" s="28">
        <v>83.08</v>
      </c>
      <c r="D67" s="27">
        <v>153.6</v>
      </c>
      <c r="E67" s="27">
        <v>10.27</v>
      </c>
      <c r="F67" s="27"/>
      <c r="G67" s="27">
        <v>173.61</v>
      </c>
      <c r="H67" s="27">
        <v>340.57</v>
      </c>
      <c r="I67" s="27"/>
      <c r="J67" s="18">
        <f>SUM(D67:H67)</f>
        <v>678.05</v>
      </c>
      <c r="K67" s="26"/>
    </row>
    <row r="68" spans="1:11" x14ac:dyDescent="0.15">
      <c r="A68" s="33" t="s">
        <v>22</v>
      </c>
      <c r="B68" s="31"/>
      <c r="C68" s="31"/>
      <c r="D68" s="30"/>
      <c r="E68" s="30"/>
      <c r="F68" s="30"/>
      <c r="G68" s="30"/>
      <c r="H68" s="30"/>
      <c r="I68" s="30"/>
      <c r="J68" s="18"/>
      <c r="K68" s="22"/>
    </row>
    <row r="69" spans="1:11" x14ac:dyDescent="0.15">
      <c r="A69" s="29" t="s">
        <v>21</v>
      </c>
      <c r="B69" s="28"/>
      <c r="C69" s="28"/>
      <c r="D69" s="27"/>
      <c r="E69" s="27"/>
      <c r="F69" s="27"/>
      <c r="G69" s="27"/>
      <c r="H69" s="27"/>
      <c r="I69" s="27"/>
      <c r="J69" s="18"/>
      <c r="K69" s="26"/>
    </row>
    <row r="70" spans="1:11" x14ac:dyDescent="0.15">
      <c r="A70" s="32" t="s">
        <v>20</v>
      </c>
      <c r="B70" s="31"/>
      <c r="C70" s="31"/>
      <c r="D70" s="30"/>
      <c r="E70" s="30"/>
      <c r="F70" s="30"/>
      <c r="G70" s="30"/>
      <c r="H70" s="30"/>
      <c r="I70" s="30"/>
      <c r="J70" s="18"/>
      <c r="K70" s="22"/>
    </row>
    <row r="71" spans="1:11" x14ac:dyDescent="0.15">
      <c r="A71" s="29" t="s">
        <v>19</v>
      </c>
      <c r="B71" s="28"/>
      <c r="C71" s="28">
        <v>8.39</v>
      </c>
      <c r="D71" s="27">
        <v>11.76</v>
      </c>
      <c r="E71" s="27">
        <v>10.92</v>
      </c>
      <c r="F71" s="27">
        <v>14.28</v>
      </c>
      <c r="G71" s="27">
        <v>13.44</v>
      </c>
      <c r="H71" s="27">
        <v>25.2</v>
      </c>
      <c r="I71" s="27"/>
      <c r="J71" s="18">
        <f>SUM(D71:H71)</f>
        <v>75.599999999999994</v>
      </c>
      <c r="K71" s="26"/>
    </row>
    <row r="72" spans="1:11" x14ac:dyDescent="0.15">
      <c r="A72" s="32" t="s">
        <v>18</v>
      </c>
      <c r="B72" s="31"/>
      <c r="C72" s="31"/>
      <c r="D72" s="30"/>
      <c r="E72" s="30"/>
      <c r="F72" s="30"/>
      <c r="G72" s="30"/>
      <c r="H72" s="30"/>
      <c r="I72" s="30"/>
      <c r="J72" s="18"/>
      <c r="K72" s="22"/>
    </row>
    <row r="73" spans="1:11" x14ac:dyDescent="0.15">
      <c r="A73" s="29" t="s">
        <v>101</v>
      </c>
      <c r="B73" s="28"/>
      <c r="C73" s="28"/>
      <c r="D73" s="27"/>
      <c r="E73" s="27"/>
      <c r="F73" s="27"/>
      <c r="G73" s="27"/>
      <c r="H73" s="27"/>
      <c r="I73" s="27"/>
      <c r="J73" s="18">
        <f>SUM(D73:H73)</f>
        <v>0</v>
      </c>
      <c r="K73" s="26"/>
    </row>
    <row r="74" spans="1:11" x14ac:dyDescent="0.15">
      <c r="A74" s="32" t="s">
        <v>16</v>
      </c>
      <c r="B74" s="31"/>
      <c r="C74" s="31"/>
      <c r="D74" s="30"/>
      <c r="E74" s="30"/>
      <c r="F74" s="30"/>
      <c r="G74" s="30"/>
      <c r="H74" s="30"/>
      <c r="I74" s="30"/>
      <c r="J74" s="18"/>
      <c r="K74" s="22"/>
    </row>
    <row r="75" spans="1:11" x14ac:dyDescent="0.15">
      <c r="A75" s="29" t="s">
        <v>15</v>
      </c>
      <c r="B75" s="28"/>
      <c r="C75" s="28"/>
      <c r="D75" s="27"/>
      <c r="E75" s="27"/>
      <c r="F75" s="27"/>
      <c r="G75" s="27"/>
      <c r="H75" s="27"/>
      <c r="I75" s="27"/>
      <c r="J75" s="18">
        <f>SUM(D75:H75)</f>
        <v>0</v>
      </c>
      <c r="K75" s="26"/>
    </row>
    <row r="76" spans="1:11" x14ac:dyDescent="0.15">
      <c r="A76" s="32" t="s">
        <v>14</v>
      </c>
      <c r="B76" s="31"/>
      <c r="C76" s="31"/>
      <c r="D76" s="30"/>
      <c r="E76" s="30"/>
      <c r="F76" s="30"/>
      <c r="G76" s="30"/>
      <c r="H76" s="30"/>
      <c r="I76" s="30"/>
      <c r="J76" s="18">
        <f>SUM(D76:H76)</f>
        <v>0</v>
      </c>
      <c r="K76" s="22"/>
    </row>
    <row r="77" spans="1:11" x14ac:dyDescent="0.15">
      <c r="A77" s="29" t="s">
        <v>13</v>
      </c>
      <c r="B77" s="28"/>
      <c r="C77" s="28"/>
      <c r="D77" s="27"/>
      <c r="E77" s="27"/>
      <c r="F77" s="27"/>
      <c r="G77" s="27"/>
      <c r="H77" s="27"/>
      <c r="I77" s="27"/>
      <c r="J77" s="18"/>
      <c r="K77" s="26"/>
    </row>
    <row r="78" spans="1:11" x14ac:dyDescent="0.15">
      <c r="A78" s="32" t="s">
        <v>12</v>
      </c>
      <c r="B78" s="31"/>
      <c r="C78" s="31"/>
      <c r="D78" s="30"/>
      <c r="E78" s="30"/>
      <c r="F78" s="30"/>
      <c r="G78" s="30"/>
      <c r="H78" s="30"/>
      <c r="I78" s="30"/>
      <c r="J78" s="18"/>
      <c r="K78" s="22"/>
    </row>
    <row r="79" spans="1:11" x14ac:dyDescent="0.15">
      <c r="A79" s="29" t="s">
        <v>11</v>
      </c>
      <c r="B79" s="28"/>
      <c r="C79" s="28"/>
      <c r="D79" s="27"/>
      <c r="E79" s="27"/>
      <c r="F79" s="27"/>
      <c r="G79" s="27"/>
      <c r="H79" s="27"/>
      <c r="I79" s="27"/>
      <c r="J79" s="18">
        <f>SUM(C79:H79)</f>
        <v>0</v>
      </c>
      <c r="K79" s="26"/>
    </row>
    <row r="80" spans="1:11" ht="14" thickBot="1" x14ac:dyDescent="0.2">
      <c r="A80" s="25" t="s">
        <v>10</v>
      </c>
      <c r="B80" s="24"/>
      <c r="C80" s="24"/>
      <c r="D80" s="23"/>
      <c r="E80" s="23"/>
      <c r="F80" s="23"/>
      <c r="G80" s="23"/>
      <c r="H80" s="23"/>
      <c r="I80" s="23"/>
      <c r="J80" s="18"/>
      <c r="K80" s="22"/>
    </row>
    <row r="81" spans="1:11" ht="14" thickBot="1" x14ac:dyDescent="0.2">
      <c r="A81" s="21" t="s">
        <v>9</v>
      </c>
      <c r="B81" s="20">
        <f t="shared" ref="B81" si="0">SUM(B28:B80)</f>
        <v>8477.58</v>
      </c>
      <c r="C81" s="20">
        <f t="shared" ref="C81" si="1">SUM(C28:C80)</f>
        <v>12739.319999999998</v>
      </c>
      <c r="D81" s="20">
        <f t="shared" ref="D81" si="2">SUM(D28:D80)</f>
        <v>13238.460000000003</v>
      </c>
      <c r="E81" s="19">
        <f t="shared" ref="E81" si="3">SUM(E28:E80)</f>
        <v>19452.649999999998</v>
      </c>
      <c r="F81" s="19">
        <f t="shared" ref="F81" si="4">SUM(F28:F80)</f>
        <v>20075.659999999996</v>
      </c>
      <c r="G81" s="19">
        <f t="shared" ref="G81" si="5">SUM(G28:G80)</f>
        <v>14621.640000000001</v>
      </c>
      <c r="H81" s="19">
        <f t="shared" ref="H81" si="6">SUM(H28:H80)</f>
        <v>28703.670000000002</v>
      </c>
      <c r="I81" s="19">
        <f t="shared" ref="I81" si="7">SUM(I28:I80)</f>
        <v>1501.19</v>
      </c>
      <c r="J81" s="18">
        <f>SUM(B81:I81)</f>
        <v>118810.16999999998</v>
      </c>
      <c r="K81" s="17">
        <v>118810.17</v>
      </c>
    </row>
    <row r="82" spans="1:11" x14ac:dyDescent="0.1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15">
      <c r="A83" s="12"/>
      <c r="B83" s="11" t="s">
        <v>7</v>
      </c>
      <c r="C83" s="9"/>
      <c r="D83" s="16">
        <v>818692.25</v>
      </c>
      <c r="E83" s="9"/>
      <c r="F83" s="9"/>
      <c r="G83" s="9"/>
      <c r="H83" s="9"/>
      <c r="I83" s="9"/>
      <c r="J83" s="8"/>
      <c r="K83" s="8"/>
    </row>
    <row r="84" spans="1:11" x14ac:dyDescent="0.15">
      <c r="A84" s="13"/>
      <c r="B84" s="11" t="s">
        <v>6</v>
      </c>
      <c r="C84" s="9"/>
      <c r="D84" s="10">
        <v>170361.07</v>
      </c>
      <c r="E84" s="9"/>
      <c r="F84" s="9"/>
      <c r="G84" s="9"/>
      <c r="H84" s="9"/>
      <c r="I84" s="9"/>
      <c r="J84" s="8"/>
      <c r="K84" s="8"/>
    </row>
    <row r="85" spans="1:11" x14ac:dyDescent="0.15">
      <c r="A85" s="13"/>
      <c r="B85" s="11" t="s">
        <v>100</v>
      </c>
      <c r="C85" s="9"/>
      <c r="D85" s="10">
        <v>-118810.17</v>
      </c>
      <c r="E85" s="9"/>
      <c r="F85" s="15"/>
      <c r="G85" s="9"/>
      <c r="H85" s="9"/>
      <c r="I85" s="9"/>
      <c r="J85" s="8"/>
      <c r="K85" s="8"/>
    </row>
    <row r="86" spans="1:11" x14ac:dyDescent="0.15">
      <c r="A86" s="13"/>
      <c r="B86" s="11" t="s">
        <v>4</v>
      </c>
      <c r="C86" s="9"/>
      <c r="D86" s="10">
        <v>0</v>
      </c>
      <c r="E86" s="9"/>
      <c r="F86" s="9"/>
      <c r="G86" s="9"/>
      <c r="H86" s="14"/>
      <c r="I86" s="14"/>
      <c r="J86" s="8"/>
      <c r="K86" s="8"/>
    </row>
    <row r="87" spans="1:11" x14ac:dyDescent="0.15">
      <c r="A87" s="13"/>
      <c r="B87" s="11" t="s">
        <v>3</v>
      </c>
      <c r="C87" s="9"/>
      <c r="D87" s="10">
        <f>SUM(D83:D86)</f>
        <v>870243.15</v>
      </c>
      <c r="E87" s="9"/>
      <c r="F87" s="9"/>
      <c r="G87" s="9"/>
      <c r="H87" s="9"/>
      <c r="I87" s="9"/>
      <c r="J87" s="8"/>
      <c r="K87" s="8"/>
    </row>
    <row r="88" spans="1:11" x14ac:dyDescent="0.15">
      <c r="A88" s="13"/>
      <c r="B88" s="11" t="s">
        <v>2</v>
      </c>
      <c r="C88" s="9"/>
      <c r="D88" s="10">
        <v>138115.53</v>
      </c>
      <c r="E88" s="9"/>
      <c r="F88" s="9"/>
      <c r="G88" s="9"/>
      <c r="H88" s="9"/>
      <c r="I88" s="9"/>
      <c r="J88" s="8"/>
      <c r="K88" s="8"/>
    </row>
    <row r="89" spans="1:11" x14ac:dyDescent="0.15">
      <c r="A89" s="12"/>
      <c r="B89" s="11" t="s">
        <v>99</v>
      </c>
      <c r="C89" s="9"/>
      <c r="D89" s="10">
        <v>-51098.58</v>
      </c>
      <c r="E89" s="9"/>
      <c r="F89" s="9"/>
      <c r="G89" s="9"/>
      <c r="H89" s="9"/>
      <c r="I89" s="9"/>
      <c r="J89" s="8"/>
      <c r="K89" s="8"/>
    </row>
    <row r="90" spans="1:11" ht="14" thickBot="1" x14ac:dyDescent="0.2">
      <c r="A90" s="7"/>
      <c r="B90" s="6" t="s">
        <v>1</v>
      </c>
      <c r="C90" s="3"/>
      <c r="D90" s="5">
        <f>SUM(D87:D89)</f>
        <v>957260.10000000009</v>
      </c>
      <c r="E90" s="3"/>
      <c r="F90" s="3" t="s">
        <v>0</v>
      </c>
      <c r="G90" s="4">
        <v>47430.23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0"/>
  <sheetViews>
    <sheetView workbookViewId="0">
      <selection activeCell="H88" sqref="H88"/>
    </sheetView>
  </sheetViews>
  <sheetFormatPr baseColWidth="10" defaultColWidth="8.83203125" defaultRowHeight="13" x14ac:dyDescent="0.15"/>
  <cols>
    <col min="1" max="1" width="29.1640625" customWidth="1"/>
    <col min="2" max="2" width="12.6640625" customWidth="1"/>
    <col min="3" max="3" width="12.5" customWidth="1"/>
    <col min="4" max="4" width="12.6640625" customWidth="1"/>
    <col min="5" max="5" width="12.1640625" customWidth="1"/>
    <col min="6" max="6" width="12.6640625" customWidth="1"/>
    <col min="7" max="7" width="13.1640625" customWidth="1"/>
    <col min="8" max="9" width="12.6640625" customWidth="1"/>
    <col min="10" max="10" width="12.5" customWidth="1"/>
    <col min="11" max="11" width="11.6640625" customWidth="1"/>
  </cols>
  <sheetData>
    <row r="1" spans="1:11" ht="19" thickBot="1" x14ac:dyDescent="0.25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15">
      <c r="A2" s="96" t="s">
        <v>124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1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1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4" thickBot="1" x14ac:dyDescent="0.2">
      <c r="A5" s="90" t="s">
        <v>97</v>
      </c>
      <c r="B5" s="89" t="s">
        <v>96</v>
      </c>
      <c r="C5" s="88"/>
      <c r="D5" s="88"/>
      <c r="E5" s="88" t="s">
        <v>95</v>
      </c>
      <c r="F5" s="88"/>
      <c r="G5" s="88">
        <v>809603</v>
      </c>
      <c r="H5" s="88"/>
      <c r="I5" s="88"/>
      <c r="J5" s="87"/>
      <c r="K5" s="87"/>
    </row>
    <row r="6" spans="1:11" ht="14" thickTop="1" x14ac:dyDescent="0.1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15">
      <c r="A7" s="85" t="s">
        <v>94</v>
      </c>
      <c r="B7" s="45" t="s">
        <v>93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15">
      <c r="A8" s="84" t="s">
        <v>92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15">
      <c r="A9" s="46" t="s">
        <v>91</v>
      </c>
      <c r="B9" s="80">
        <v>1510</v>
      </c>
      <c r="C9" s="44">
        <v>1338.29</v>
      </c>
      <c r="D9" s="45"/>
      <c r="E9" s="44"/>
      <c r="F9" s="44"/>
      <c r="G9" s="44"/>
      <c r="H9" s="44"/>
      <c r="I9" s="44"/>
      <c r="J9" s="18"/>
      <c r="K9" s="43"/>
    </row>
    <row r="10" spans="1:11" x14ac:dyDescent="0.15">
      <c r="A10" s="32" t="s">
        <v>103</v>
      </c>
      <c r="B10" s="82">
        <v>1620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15">
      <c r="A11" s="46" t="s">
        <v>89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15">
      <c r="A12" s="46" t="s">
        <v>88</v>
      </c>
      <c r="B12" s="83">
        <v>1629</v>
      </c>
      <c r="C12" s="44">
        <v>7807.41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15">
      <c r="A13" s="46" t="s">
        <v>87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15">
      <c r="A14" s="46" t="s">
        <v>86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15">
      <c r="A15" s="46" t="s">
        <v>85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15">
      <c r="A16" s="46" t="s">
        <v>84</v>
      </c>
      <c r="B16" s="80">
        <v>1631</v>
      </c>
      <c r="C16" s="44">
        <v>1002.6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15">
      <c r="A17" s="46" t="s">
        <v>83</v>
      </c>
      <c r="B17" s="80">
        <v>1629</v>
      </c>
      <c r="C17" s="44">
        <v>1803.39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15">
      <c r="A18" s="46" t="s">
        <v>82</v>
      </c>
      <c r="B18" s="80">
        <v>1629</v>
      </c>
      <c r="C18" s="44">
        <v>440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15">
      <c r="A19" s="32" t="s">
        <v>81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15">
      <c r="A20" s="46" t="s">
        <v>80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15">
      <c r="A21" s="79" t="s">
        <v>79</v>
      </c>
      <c r="B21" s="78">
        <v>4500</v>
      </c>
      <c r="C21" s="23">
        <v>129196.14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15">
      <c r="A22" s="72" t="s">
        <v>125</v>
      </c>
      <c r="B22" s="71" t="s">
        <v>117</v>
      </c>
      <c r="C22" s="70">
        <v>2991.98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15">
      <c r="A23" s="65" t="s">
        <v>77</v>
      </c>
      <c r="B23" s="62"/>
      <c r="C23" s="64">
        <f>SUM(C9:C22)</f>
        <v>144579.81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1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15">
      <c r="A25" s="59" t="s">
        <v>76</v>
      </c>
      <c r="B25" s="57" t="s">
        <v>75</v>
      </c>
      <c r="C25" s="58" t="s">
        <v>74</v>
      </c>
      <c r="D25" s="57" t="s">
        <v>73</v>
      </c>
      <c r="E25" s="57" t="s">
        <v>72</v>
      </c>
      <c r="F25" s="57" t="s">
        <v>71</v>
      </c>
      <c r="G25" s="57" t="s">
        <v>70</v>
      </c>
      <c r="H25" s="57" t="s">
        <v>69</v>
      </c>
      <c r="I25" s="57" t="s">
        <v>110</v>
      </c>
      <c r="J25" s="56" t="s">
        <v>9</v>
      </c>
      <c r="K25" s="55"/>
    </row>
    <row r="26" spans="1:11" x14ac:dyDescent="0.15">
      <c r="A26" s="52"/>
      <c r="B26" s="53" t="s">
        <v>68</v>
      </c>
      <c r="C26" s="54" t="s">
        <v>67</v>
      </c>
      <c r="D26" s="53" t="s">
        <v>66</v>
      </c>
      <c r="E26" s="53" t="s">
        <v>65</v>
      </c>
      <c r="F26" s="53" t="s">
        <v>64</v>
      </c>
      <c r="G26" s="54">
        <v>1255101</v>
      </c>
      <c r="H26" s="53" t="s">
        <v>63</v>
      </c>
      <c r="I26" s="54" t="s">
        <v>111</v>
      </c>
      <c r="J26" s="48"/>
      <c r="K26" s="47"/>
    </row>
    <row r="27" spans="1:11" x14ac:dyDescent="0.15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15">
      <c r="A28" s="46" t="s">
        <v>62</v>
      </c>
      <c r="B28" s="45">
        <v>6391.66</v>
      </c>
      <c r="C28" s="44">
        <v>4898.79</v>
      </c>
      <c r="D28" s="44">
        <v>4032.54</v>
      </c>
      <c r="E28" s="44">
        <v>6368.17</v>
      </c>
      <c r="F28" s="44">
        <v>6115.23</v>
      </c>
      <c r="G28" s="44">
        <v>4299.59</v>
      </c>
      <c r="H28" s="44">
        <v>8457.16</v>
      </c>
      <c r="I28" s="44">
        <v>930.32</v>
      </c>
      <c r="J28" s="18">
        <f>SUM(B28:I28)</f>
        <v>41493.46</v>
      </c>
      <c r="K28" s="43"/>
    </row>
    <row r="29" spans="1:11" x14ac:dyDescent="0.15">
      <c r="A29" s="37" t="s">
        <v>61</v>
      </c>
      <c r="B29" s="36"/>
      <c r="C29" s="35"/>
      <c r="D29" s="35"/>
      <c r="E29" s="35"/>
      <c r="F29" s="35"/>
      <c r="G29" s="35"/>
      <c r="H29" s="35"/>
      <c r="I29" s="35"/>
      <c r="J29" s="18"/>
      <c r="K29" s="34"/>
    </row>
    <row r="30" spans="1:11" x14ac:dyDescent="0.15">
      <c r="A30" s="32" t="s">
        <v>60</v>
      </c>
      <c r="B30" s="31"/>
      <c r="C30" s="30"/>
      <c r="D30" s="30"/>
      <c r="E30" s="30"/>
      <c r="F30" s="30"/>
      <c r="G30" s="30"/>
      <c r="H30" s="30"/>
      <c r="I30" s="30"/>
      <c r="J30" s="18"/>
      <c r="K30" s="22"/>
    </row>
    <row r="31" spans="1:11" x14ac:dyDescent="0.15">
      <c r="A31" s="37" t="s">
        <v>59</v>
      </c>
      <c r="B31" s="36"/>
      <c r="C31" s="35"/>
      <c r="D31" s="35"/>
      <c r="E31" s="35"/>
      <c r="F31" s="35"/>
      <c r="G31" s="35"/>
      <c r="H31" s="35"/>
      <c r="I31" s="35"/>
      <c r="J31" s="18"/>
      <c r="K31" s="39">
        <f>SUM(J28:J33)</f>
        <v>42839.58</v>
      </c>
    </row>
    <row r="32" spans="1:11" x14ac:dyDescent="0.15">
      <c r="A32" s="32" t="s">
        <v>58</v>
      </c>
      <c r="B32" s="31"/>
      <c r="C32" s="30"/>
      <c r="D32" s="30">
        <v>250.24</v>
      </c>
      <c r="E32" s="30"/>
      <c r="F32" s="30">
        <v>258.16000000000003</v>
      </c>
      <c r="G32" s="30">
        <v>282.86</v>
      </c>
      <c r="H32" s="30">
        <v>554.86</v>
      </c>
      <c r="I32" s="30"/>
      <c r="J32" s="18">
        <f>SUM(D32:I32)</f>
        <v>1346.12</v>
      </c>
      <c r="K32" s="42"/>
    </row>
    <row r="33" spans="1:11" x14ac:dyDescent="0.15">
      <c r="A33" s="37" t="s">
        <v>57</v>
      </c>
      <c r="B33" s="36"/>
      <c r="C33" s="35"/>
      <c r="D33" s="35"/>
      <c r="E33" s="35"/>
      <c r="F33" s="35"/>
      <c r="G33" s="35"/>
      <c r="H33" s="35"/>
      <c r="I33" s="35"/>
      <c r="J33" s="18"/>
      <c r="K33" s="34"/>
    </row>
    <row r="34" spans="1:11" x14ac:dyDescent="0.15">
      <c r="A34" s="32" t="s">
        <v>56</v>
      </c>
      <c r="B34" s="31">
        <v>367.04</v>
      </c>
      <c r="C34" s="30">
        <v>290.77999999999997</v>
      </c>
      <c r="D34" s="30">
        <v>253.19</v>
      </c>
      <c r="E34" s="30">
        <v>363.84</v>
      </c>
      <c r="F34" s="30">
        <v>374.13</v>
      </c>
      <c r="G34" s="30">
        <v>271.10000000000002</v>
      </c>
      <c r="H34" s="30">
        <v>533.16999999999996</v>
      </c>
      <c r="I34" s="30">
        <v>54.4</v>
      </c>
      <c r="J34" s="18">
        <f>SUM(B34:I34)</f>
        <v>2507.65</v>
      </c>
      <c r="K34" s="22"/>
    </row>
    <row r="35" spans="1:11" x14ac:dyDescent="0.15">
      <c r="A35" s="37" t="s">
        <v>55</v>
      </c>
      <c r="B35" s="36"/>
      <c r="C35" s="35"/>
      <c r="D35" s="35"/>
      <c r="E35" s="41"/>
      <c r="F35" s="35"/>
      <c r="G35" s="35"/>
      <c r="H35" s="35"/>
      <c r="I35" s="35"/>
      <c r="J35" s="18"/>
      <c r="K35" s="34"/>
    </row>
    <row r="36" spans="1:11" x14ac:dyDescent="0.15">
      <c r="A36" s="32" t="s">
        <v>54</v>
      </c>
      <c r="B36" s="31">
        <v>85.84</v>
      </c>
      <c r="C36" s="30">
        <v>67.989999999999995</v>
      </c>
      <c r="D36" s="30">
        <v>59.18</v>
      </c>
      <c r="E36" s="30">
        <v>85.09</v>
      </c>
      <c r="F36" s="30">
        <v>87.48</v>
      </c>
      <c r="G36" s="30">
        <v>63.42</v>
      </c>
      <c r="H36" s="30">
        <v>124.68</v>
      </c>
      <c r="I36" s="30">
        <v>12.72</v>
      </c>
      <c r="J36" s="18">
        <f>SUM(B36:I36)</f>
        <v>586.40000000000009</v>
      </c>
      <c r="K36" s="22"/>
    </row>
    <row r="37" spans="1:11" x14ac:dyDescent="0.15">
      <c r="A37" s="37" t="s">
        <v>53</v>
      </c>
      <c r="B37" s="36"/>
      <c r="C37" s="35"/>
      <c r="D37" s="35"/>
      <c r="E37" s="35"/>
      <c r="F37" s="35"/>
      <c r="G37" s="35"/>
      <c r="H37" s="35"/>
      <c r="I37" s="35"/>
      <c r="J37" s="18"/>
      <c r="K37" s="34"/>
    </row>
    <row r="38" spans="1:11" x14ac:dyDescent="0.15">
      <c r="A38" s="32" t="s">
        <v>52</v>
      </c>
      <c r="B38" s="31">
        <v>1372.94</v>
      </c>
      <c r="C38" s="30">
        <v>1052.28</v>
      </c>
      <c r="D38" s="30">
        <v>866.24</v>
      </c>
      <c r="E38" s="30">
        <v>1367.89</v>
      </c>
      <c r="F38" s="30">
        <v>1313.57</v>
      </c>
      <c r="G38" s="30">
        <v>923.57</v>
      </c>
      <c r="H38" s="30">
        <v>1816.53</v>
      </c>
      <c r="I38" s="30">
        <v>199.84</v>
      </c>
      <c r="J38" s="18">
        <f>SUM(B38:I38)</f>
        <v>8912.86</v>
      </c>
      <c r="K38" s="22"/>
    </row>
    <row r="39" spans="1:11" x14ac:dyDescent="0.15">
      <c r="A39" s="37" t="s">
        <v>51</v>
      </c>
      <c r="B39" s="36"/>
      <c r="C39" s="35"/>
      <c r="D39" s="35"/>
      <c r="E39" s="35"/>
      <c r="F39" s="35"/>
      <c r="G39" s="35"/>
      <c r="H39" s="35"/>
      <c r="I39" s="35"/>
      <c r="J39" s="18"/>
      <c r="K39" s="34"/>
    </row>
    <row r="40" spans="1:11" x14ac:dyDescent="0.15">
      <c r="A40" s="32" t="s">
        <v>50</v>
      </c>
      <c r="B40" s="31">
        <v>19.48</v>
      </c>
      <c r="C40" s="30">
        <v>47.31</v>
      </c>
      <c r="D40" s="30">
        <v>42.46</v>
      </c>
      <c r="E40" s="30">
        <v>63.66</v>
      </c>
      <c r="F40" s="30">
        <v>63.73</v>
      </c>
      <c r="G40" s="30">
        <v>45.48</v>
      </c>
      <c r="H40" s="30">
        <v>89.54</v>
      </c>
      <c r="I40" s="30">
        <v>8.9499999999999993</v>
      </c>
      <c r="J40" s="18">
        <f>SUM(B40:I40)</f>
        <v>380.61</v>
      </c>
      <c r="K40" s="22"/>
    </row>
    <row r="41" spans="1:11" x14ac:dyDescent="0.15">
      <c r="A41" s="37" t="s">
        <v>49</v>
      </c>
      <c r="B41" s="36"/>
      <c r="C41" s="35"/>
      <c r="D41" s="35"/>
      <c r="E41" s="35"/>
      <c r="F41" s="35"/>
      <c r="G41" s="35"/>
      <c r="H41" s="35"/>
      <c r="I41" s="35"/>
      <c r="J41" s="18"/>
      <c r="K41" s="40"/>
    </row>
    <row r="42" spans="1:11" x14ac:dyDescent="0.15">
      <c r="A42" s="32" t="s">
        <v>48</v>
      </c>
      <c r="B42" s="31">
        <v>230.1</v>
      </c>
      <c r="C42" s="30">
        <v>176.35</v>
      </c>
      <c r="D42" s="30">
        <v>154.19999999999999</v>
      </c>
      <c r="E42" s="30">
        <v>229.24</v>
      </c>
      <c r="F42" s="30">
        <v>229.43</v>
      </c>
      <c r="G42" s="30">
        <v>165</v>
      </c>
      <c r="H42" s="30">
        <v>324.39</v>
      </c>
      <c r="I42" s="30">
        <v>33.479999999999997</v>
      </c>
      <c r="J42" s="18">
        <f>SUM(B42:I42)</f>
        <v>1542.19</v>
      </c>
      <c r="K42" s="39">
        <f>SUM(J34:J46)</f>
        <v>13929.710000000001</v>
      </c>
    </row>
    <row r="43" spans="1:11" x14ac:dyDescent="0.15">
      <c r="A43" s="37" t="s">
        <v>47</v>
      </c>
      <c r="B43" s="36"/>
      <c r="C43" s="35"/>
      <c r="D43" s="35"/>
      <c r="E43" s="35"/>
      <c r="F43" s="35"/>
      <c r="G43" s="35"/>
      <c r="H43" s="35"/>
      <c r="I43" s="35"/>
      <c r="J43" s="18"/>
      <c r="K43" s="38">
        <f>SUM(K31:K42)</f>
        <v>56769.29</v>
      </c>
    </row>
    <row r="44" spans="1:11" x14ac:dyDescent="0.15">
      <c r="A44" s="32" t="s">
        <v>46</v>
      </c>
      <c r="B44" s="31"/>
      <c r="C44" s="30"/>
      <c r="D44" s="30"/>
      <c r="E44" s="30"/>
      <c r="F44" s="30"/>
      <c r="G44" s="30"/>
      <c r="H44" s="30"/>
      <c r="I44" s="30"/>
      <c r="J44" s="18"/>
      <c r="K44" s="22"/>
    </row>
    <row r="45" spans="1:11" x14ac:dyDescent="0.15">
      <c r="A45" s="37" t="s">
        <v>45</v>
      </c>
      <c r="B45" s="36"/>
      <c r="C45" s="35"/>
      <c r="D45" s="35"/>
      <c r="E45" s="35"/>
      <c r="F45" s="35"/>
      <c r="G45" s="35"/>
      <c r="H45" s="35"/>
      <c r="I45" s="35"/>
      <c r="J45" s="18"/>
      <c r="K45" s="34"/>
    </row>
    <row r="46" spans="1:11" x14ac:dyDescent="0.15">
      <c r="A46" s="32" t="s">
        <v>44</v>
      </c>
      <c r="B46" s="31"/>
      <c r="C46" s="30"/>
      <c r="D46" s="30"/>
      <c r="E46" s="30"/>
      <c r="F46" s="30"/>
      <c r="G46" s="30"/>
      <c r="H46" s="30"/>
      <c r="I46" s="30"/>
      <c r="J46" s="18"/>
      <c r="K46" s="22"/>
    </row>
    <row r="47" spans="1:11" x14ac:dyDescent="0.15">
      <c r="A47" s="37" t="s">
        <v>43</v>
      </c>
      <c r="B47" s="36"/>
      <c r="C47" s="35"/>
      <c r="D47" s="35"/>
      <c r="E47" s="35"/>
      <c r="F47" s="35"/>
      <c r="G47" s="35"/>
      <c r="H47" s="35"/>
      <c r="I47" s="35"/>
      <c r="J47" s="18"/>
      <c r="K47" s="34"/>
    </row>
    <row r="48" spans="1:11" x14ac:dyDescent="0.15">
      <c r="A48" s="32" t="s">
        <v>42</v>
      </c>
      <c r="B48" s="31"/>
      <c r="C48" s="30"/>
      <c r="D48" s="30"/>
      <c r="E48" s="30"/>
      <c r="F48" s="30"/>
      <c r="G48" s="30"/>
      <c r="H48" s="30"/>
      <c r="I48" s="30"/>
      <c r="J48" s="18"/>
      <c r="K48" s="22"/>
    </row>
    <row r="49" spans="1:11" x14ac:dyDescent="0.15">
      <c r="A49" s="29" t="s">
        <v>41</v>
      </c>
      <c r="B49" s="28"/>
      <c r="C49" s="27"/>
      <c r="D49" s="27"/>
      <c r="E49" s="27"/>
      <c r="F49" s="27"/>
      <c r="G49" s="27"/>
      <c r="H49" s="27"/>
      <c r="I49" s="27"/>
      <c r="J49" s="18"/>
      <c r="K49" s="26"/>
    </row>
    <row r="50" spans="1:11" x14ac:dyDescent="0.15">
      <c r="A50" s="32" t="s">
        <v>40</v>
      </c>
      <c r="B50" s="31"/>
      <c r="C50" s="30"/>
      <c r="D50" s="30"/>
      <c r="E50" s="30"/>
      <c r="F50" s="30"/>
      <c r="G50" s="30"/>
      <c r="H50" s="30"/>
      <c r="I50" s="30"/>
      <c r="J50" s="18"/>
      <c r="K50" s="22"/>
    </row>
    <row r="51" spans="1:11" x14ac:dyDescent="0.15">
      <c r="A51" s="29" t="s">
        <v>39</v>
      </c>
      <c r="B51" s="28"/>
      <c r="C51" s="27">
        <v>78</v>
      </c>
      <c r="D51" s="27">
        <v>41.82</v>
      </c>
      <c r="E51" s="27">
        <v>64.099999999999994</v>
      </c>
      <c r="F51" s="27">
        <v>46.8</v>
      </c>
      <c r="G51" s="27">
        <v>47.26</v>
      </c>
      <c r="H51" s="27">
        <v>92.72</v>
      </c>
      <c r="I51" s="27"/>
      <c r="J51" s="18">
        <f>SUM(C51:I51)</f>
        <v>370.69999999999993</v>
      </c>
      <c r="K51" s="26">
        <f>SUM(J51)</f>
        <v>370.69999999999993</v>
      </c>
    </row>
    <row r="52" spans="1:11" x14ac:dyDescent="0.15">
      <c r="A52" s="32" t="s">
        <v>38</v>
      </c>
      <c r="B52" s="31"/>
      <c r="C52" s="30"/>
      <c r="D52" s="30"/>
      <c r="E52" s="30"/>
      <c r="F52" s="30"/>
      <c r="G52" s="30"/>
      <c r="H52" s="30"/>
      <c r="I52" s="30"/>
      <c r="J52" s="18"/>
      <c r="K52" s="22"/>
    </row>
    <row r="53" spans="1:11" x14ac:dyDescent="0.15">
      <c r="A53" s="29" t="s">
        <v>37</v>
      </c>
      <c r="B53" s="28"/>
      <c r="C53" s="27">
        <v>63.81</v>
      </c>
      <c r="D53" s="27">
        <v>89.31</v>
      </c>
      <c r="E53" s="27">
        <v>82.93</v>
      </c>
      <c r="F53" s="27">
        <v>108.45</v>
      </c>
      <c r="G53" s="27">
        <v>102.07</v>
      </c>
      <c r="H53" s="27">
        <v>191.39</v>
      </c>
      <c r="I53" s="27"/>
      <c r="J53" s="18">
        <f>SUM(C53:I53)</f>
        <v>637.96</v>
      </c>
      <c r="K53" s="26">
        <f>SUM(D53:J53)</f>
        <v>1212.1100000000001</v>
      </c>
    </row>
    <row r="54" spans="1:11" x14ac:dyDescent="0.15">
      <c r="A54" s="32" t="s">
        <v>36</v>
      </c>
      <c r="B54" s="31"/>
      <c r="C54" s="30"/>
      <c r="D54" s="30"/>
      <c r="E54" s="30"/>
      <c r="F54" s="30"/>
      <c r="G54" s="30"/>
      <c r="H54" s="30"/>
      <c r="I54" s="30"/>
      <c r="J54" s="18"/>
      <c r="K54" s="22"/>
    </row>
    <row r="55" spans="1:11" x14ac:dyDescent="0.15">
      <c r="A55" s="29" t="s">
        <v>35</v>
      </c>
      <c r="B55" s="28"/>
      <c r="C55" s="27"/>
      <c r="D55" s="27"/>
      <c r="E55" s="27"/>
      <c r="F55" s="27"/>
      <c r="G55" s="27"/>
      <c r="H55" s="27"/>
      <c r="I55" s="27"/>
      <c r="J55" s="18"/>
      <c r="K55" s="26"/>
    </row>
    <row r="56" spans="1:11" x14ac:dyDescent="0.15">
      <c r="A56" s="32" t="s">
        <v>34</v>
      </c>
      <c r="B56" s="31"/>
      <c r="C56" s="30"/>
      <c r="D56" s="30"/>
      <c r="E56" s="30"/>
      <c r="F56" s="30"/>
      <c r="G56" s="30"/>
      <c r="H56" s="30"/>
      <c r="I56" s="30"/>
      <c r="J56" s="18"/>
      <c r="K56" s="22"/>
    </row>
    <row r="57" spans="1:11" x14ac:dyDescent="0.15">
      <c r="A57" s="29" t="s">
        <v>33</v>
      </c>
      <c r="B57" s="28"/>
      <c r="C57" s="27"/>
      <c r="D57" s="27"/>
      <c r="E57" s="27"/>
      <c r="F57" s="27"/>
      <c r="G57" s="27"/>
      <c r="H57" s="27"/>
      <c r="I57" s="27"/>
      <c r="J57" s="18"/>
      <c r="K57" s="26"/>
    </row>
    <row r="58" spans="1:11" x14ac:dyDescent="0.15">
      <c r="A58" s="32" t="s">
        <v>32</v>
      </c>
      <c r="B58" s="31"/>
      <c r="C58" s="30"/>
      <c r="D58" s="30"/>
      <c r="E58" s="30"/>
      <c r="F58" s="30"/>
      <c r="G58" s="30"/>
      <c r="H58" s="30"/>
      <c r="I58" s="30"/>
      <c r="J58" s="18"/>
      <c r="K58" s="22">
        <f>SUM(B58:J58)</f>
        <v>0</v>
      </c>
    </row>
    <row r="59" spans="1:11" x14ac:dyDescent="0.15">
      <c r="A59" s="29" t="s">
        <v>31</v>
      </c>
      <c r="B59" s="28"/>
      <c r="C59" s="27"/>
      <c r="D59" s="27"/>
      <c r="E59" s="27"/>
      <c r="F59" s="27"/>
      <c r="G59" s="27"/>
      <c r="H59" s="27"/>
      <c r="I59" s="27"/>
      <c r="J59" s="18"/>
      <c r="K59" s="26"/>
    </row>
    <row r="60" spans="1:11" x14ac:dyDescent="0.15">
      <c r="A60" s="32" t="s">
        <v>30</v>
      </c>
      <c r="B60" s="31"/>
      <c r="C60" s="30"/>
      <c r="D60" s="30"/>
      <c r="E60" s="30"/>
      <c r="F60" s="30"/>
      <c r="G60" s="30"/>
      <c r="H60" s="30"/>
      <c r="I60" s="30"/>
      <c r="J60" s="18"/>
      <c r="K60" s="22">
        <f>SUM(J60)</f>
        <v>0</v>
      </c>
    </row>
    <row r="61" spans="1:11" x14ac:dyDescent="0.15">
      <c r="A61" s="29" t="s">
        <v>29</v>
      </c>
      <c r="B61" s="28"/>
      <c r="C61" s="27">
        <v>47.1</v>
      </c>
      <c r="D61" s="27">
        <v>67.87</v>
      </c>
      <c r="E61" s="27">
        <v>207.24</v>
      </c>
      <c r="F61" s="27">
        <v>97.4</v>
      </c>
      <c r="G61" s="27">
        <v>76.73</v>
      </c>
      <c r="H61" s="27">
        <v>150.5</v>
      </c>
      <c r="I61" s="27"/>
      <c r="J61" s="18">
        <f>SUM(C61:I61)</f>
        <v>646.84</v>
      </c>
      <c r="K61" s="26">
        <f>SUM(J61)</f>
        <v>646.84</v>
      </c>
    </row>
    <row r="62" spans="1:11" x14ac:dyDescent="0.15">
      <c r="A62" s="32" t="s">
        <v>28</v>
      </c>
      <c r="B62" s="31"/>
      <c r="C62" s="30">
        <v>513.30999999999995</v>
      </c>
      <c r="D62" s="30">
        <v>541.15</v>
      </c>
      <c r="E62" s="30">
        <v>525.85</v>
      </c>
      <c r="F62" s="30">
        <v>626.12</v>
      </c>
      <c r="G62" s="30">
        <v>612.86</v>
      </c>
      <c r="H62" s="30">
        <v>1202.18</v>
      </c>
      <c r="I62" s="30">
        <v>145.19</v>
      </c>
      <c r="J62" s="18">
        <f>SUM(C62:I62)</f>
        <v>4166.66</v>
      </c>
      <c r="K62" s="22">
        <f>SUM(J62)</f>
        <v>4166.66</v>
      </c>
    </row>
    <row r="63" spans="1:11" x14ac:dyDescent="0.15">
      <c r="A63" s="29" t="s">
        <v>27</v>
      </c>
      <c r="B63" s="28"/>
      <c r="C63" s="27"/>
      <c r="D63" s="27"/>
      <c r="E63" s="27"/>
      <c r="F63" s="27"/>
      <c r="G63" s="27"/>
      <c r="H63" s="27"/>
      <c r="I63" s="27"/>
      <c r="J63" s="18"/>
      <c r="K63" s="26"/>
    </row>
    <row r="64" spans="1:11" x14ac:dyDescent="0.15">
      <c r="A64" s="32" t="s">
        <v>26</v>
      </c>
      <c r="B64" s="31"/>
      <c r="C64" s="30"/>
      <c r="D64" s="30"/>
      <c r="E64" s="30"/>
      <c r="F64" s="30"/>
      <c r="G64" s="30"/>
      <c r="H64" s="30"/>
      <c r="I64" s="30"/>
      <c r="J64" s="18"/>
      <c r="K64" s="22"/>
    </row>
    <row r="65" spans="1:11" x14ac:dyDescent="0.15">
      <c r="A65" s="29" t="s">
        <v>25</v>
      </c>
      <c r="B65" s="28"/>
      <c r="C65" s="27">
        <v>7716.19</v>
      </c>
      <c r="D65" s="27">
        <v>8576.02</v>
      </c>
      <c r="E65" s="27">
        <v>7545.8</v>
      </c>
      <c r="F65" s="27">
        <v>13923.23</v>
      </c>
      <c r="G65" s="27">
        <v>9694.61</v>
      </c>
      <c r="H65" s="27">
        <v>18965.46</v>
      </c>
      <c r="I65" s="27">
        <v>330.08</v>
      </c>
      <c r="J65" s="18">
        <f>SUM(C65:I65)</f>
        <v>66751.39</v>
      </c>
      <c r="K65" s="26">
        <f>SUM(J65)</f>
        <v>66751.39</v>
      </c>
    </row>
    <row r="66" spans="1:11" x14ac:dyDescent="0.15">
      <c r="A66" s="32" t="s">
        <v>24</v>
      </c>
      <c r="B66" s="31"/>
      <c r="C66" s="30"/>
      <c r="D66" s="30"/>
      <c r="E66" s="30"/>
      <c r="F66" s="30"/>
      <c r="G66" s="30"/>
      <c r="H66" s="30"/>
      <c r="I66" s="30"/>
      <c r="J66" s="18"/>
      <c r="K66" s="22"/>
    </row>
    <row r="67" spans="1:11" x14ac:dyDescent="0.15">
      <c r="A67" s="29" t="s">
        <v>23</v>
      </c>
      <c r="B67" s="28"/>
      <c r="C67" s="27"/>
      <c r="D67" s="27">
        <v>48.19</v>
      </c>
      <c r="E67" s="27"/>
      <c r="F67" s="27"/>
      <c r="G67" s="27">
        <v>54.48</v>
      </c>
      <c r="H67" s="27">
        <v>106.86</v>
      </c>
      <c r="I67" s="27"/>
      <c r="J67" s="18">
        <f>SUM(D67:I67)</f>
        <v>209.52999999999997</v>
      </c>
      <c r="K67" s="26">
        <f>SUM(D67:J67)</f>
        <v>419.05999999999995</v>
      </c>
    </row>
    <row r="68" spans="1:11" x14ac:dyDescent="0.15">
      <c r="A68" s="33" t="s">
        <v>22</v>
      </c>
      <c r="B68" s="31"/>
      <c r="C68" s="30"/>
      <c r="D68" s="30"/>
      <c r="E68" s="30"/>
      <c r="F68" s="30"/>
      <c r="G68" s="30"/>
      <c r="H68" s="30"/>
      <c r="I68" s="30"/>
      <c r="J68" s="18"/>
      <c r="K68" s="22"/>
    </row>
    <row r="69" spans="1:11" x14ac:dyDescent="0.15">
      <c r="A69" s="29" t="s">
        <v>21</v>
      </c>
      <c r="B69" s="28"/>
      <c r="C69" s="27"/>
      <c r="D69" s="27"/>
      <c r="E69" s="27"/>
      <c r="F69" s="27"/>
      <c r="G69" s="27"/>
      <c r="H69" s="27"/>
      <c r="I69" s="27"/>
      <c r="J69" s="18"/>
      <c r="K69" s="26"/>
    </row>
    <row r="70" spans="1:11" x14ac:dyDescent="0.15">
      <c r="A70" s="32" t="s">
        <v>20</v>
      </c>
      <c r="B70" s="31">
        <v>239.97</v>
      </c>
      <c r="C70" s="30"/>
      <c r="D70" s="30">
        <v>202.29</v>
      </c>
      <c r="E70" s="30"/>
      <c r="F70" s="30"/>
      <c r="G70" s="30">
        <v>228.68</v>
      </c>
      <c r="H70" s="30">
        <v>448.55</v>
      </c>
      <c r="I70" s="30"/>
      <c r="J70" s="18">
        <f>SUM(B70:I70)</f>
        <v>1119.49</v>
      </c>
      <c r="K70" s="22"/>
    </row>
    <row r="71" spans="1:11" x14ac:dyDescent="0.15">
      <c r="A71" s="29" t="s">
        <v>19</v>
      </c>
      <c r="B71" s="28">
        <v>15.35</v>
      </c>
      <c r="C71" s="27"/>
      <c r="D71" s="27"/>
      <c r="E71" s="27"/>
      <c r="F71" s="27"/>
      <c r="G71" s="27"/>
      <c r="H71" s="27"/>
      <c r="I71" s="27"/>
      <c r="J71" s="18">
        <v>15.35</v>
      </c>
      <c r="K71" s="26">
        <f>SUM(C71:J71)</f>
        <v>15.35</v>
      </c>
    </row>
    <row r="72" spans="1:11" x14ac:dyDescent="0.15">
      <c r="A72" s="32" t="s">
        <v>18</v>
      </c>
      <c r="B72" s="31"/>
      <c r="C72" s="30"/>
      <c r="D72" s="30"/>
      <c r="E72" s="30"/>
      <c r="F72" s="30"/>
      <c r="G72" s="30"/>
      <c r="H72" s="30"/>
      <c r="I72" s="30"/>
      <c r="J72" s="18"/>
      <c r="K72" s="22"/>
    </row>
    <row r="73" spans="1:11" x14ac:dyDescent="0.15">
      <c r="A73" s="29" t="s">
        <v>17</v>
      </c>
      <c r="B73" s="28"/>
      <c r="C73" s="27"/>
      <c r="D73" s="27"/>
      <c r="E73" s="27"/>
      <c r="F73" s="27"/>
      <c r="G73" s="27"/>
      <c r="H73" s="27"/>
      <c r="I73" s="27"/>
      <c r="J73" s="18"/>
      <c r="K73" s="26"/>
    </row>
    <row r="74" spans="1:11" x14ac:dyDescent="0.15">
      <c r="A74" s="32" t="s">
        <v>16</v>
      </c>
      <c r="B74" s="31"/>
      <c r="C74" s="30"/>
      <c r="D74" s="30"/>
      <c r="E74" s="30"/>
      <c r="F74" s="30"/>
      <c r="G74" s="30"/>
      <c r="H74" s="30"/>
      <c r="I74" s="30"/>
      <c r="J74" s="18"/>
      <c r="K74" s="22"/>
    </row>
    <row r="75" spans="1:11" x14ac:dyDescent="0.15">
      <c r="A75" s="29" t="s">
        <v>15</v>
      </c>
      <c r="B75" s="28"/>
      <c r="C75" s="27"/>
      <c r="D75" s="27"/>
      <c r="E75" s="27"/>
      <c r="F75" s="27"/>
      <c r="G75" s="27"/>
      <c r="H75" s="27"/>
      <c r="I75" s="27"/>
      <c r="J75" s="18"/>
      <c r="K75" s="26"/>
    </row>
    <row r="76" spans="1:11" x14ac:dyDescent="0.15">
      <c r="A76" s="32" t="s">
        <v>14</v>
      </c>
      <c r="B76" s="31"/>
      <c r="C76" s="30"/>
      <c r="D76" s="30"/>
      <c r="E76" s="30"/>
      <c r="F76" s="30"/>
      <c r="G76" s="30"/>
      <c r="H76" s="30"/>
      <c r="I76" s="30"/>
      <c r="J76" s="18"/>
      <c r="K76" s="22"/>
    </row>
    <row r="77" spans="1:11" x14ac:dyDescent="0.15">
      <c r="A77" s="29" t="s">
        <v>13</v>
      </c>
      <c r="B77" s="28"/>
      <c r="C77" s="27"/>
      <c r="D77" s="27"/>
      <c r="E77" s="27"/>
      <c r="F77" s="27"/>
      <c r="G77" s="27"/>
      <c r="H77" s="27"/>
      <c r="I77" s="27"/>
      <c r="J77" s="18"/>
      <c r="K77" s="26">
        <f>SUM(C77:J77)</f>
        <v>0</v>
      </c>
    </row>
    <row r="78" spans="1:11" x14ac:dyDescent="0.15">
      <c r="A78" s="32" t="s">
        <v>12</v>
      </c>
      <c r="B78" s="31"/>
      <c r="C78" s="30"/>
      <c r="D78" s="30"/>
      <c r="E78" s="30"/>
      <c r="F78" s="30"/>
      <c r="G78" s="30"/>
      <c r="H78" s="30"/>
      <c r="I78" s="30"/>
      <c r="J78" s="18"/>
      <c r="K78" s="22"/>
    </row>
    <row r="79" spans="1:11" x14ac:dyDescent="0.15">
      <c r="A79" s="29" t="s">
        <v>11</v>
      </c>
      <c r="B79" s="28"/>
      <c r="C79" s="27">
        <v>629.69000000000005</v>
      </c>
      <c r="D79" s="27">
        <v>629.54999999999995</v>
      </c>
      <c r="E79" s="27">
        <v>790.69</v>
      </c>
      <c r="F79" s="27">
        <v>946.66</v>
      </c>
      <c r="G79" s="27">
        <v>559.61</v>
      </c>
      <c r="H79" s="27"/>
      <c r="I79" s="27">
        <v>1142.46</v>
      </c>
      <c r="J79" s="18">
        <f>SUM(C79:I79)</f>
        <v>4698.66</v>
      </c>
      <c r="K79" s="26"/>
    </row>
    <row r="80" spans="1:11" ht="14" thickBot="1" x14ac:dyDescent="0.2">
      <c r="A80" s="25" t="s">
        <v>10</v>
      </c>
      <c r="B80" s="24"/>
      <c r="C80" s="23"/>
      <c r="D80" s="23"/>
      <c r="E80" s="23"/>
      <c r="F80" s="23"/>
      <c r="G80" s="23"/>
      <c r="H80" s="23"/>
      <c r="I80" s="23"/>
      <c r="J80" s="18"/>
      <c r="K80" s="22"/>
    </row>
    <row r="81" spans="1:11" ht="14" thickBot="1" x14ac:dyDescent="0.2">
      <c r="A81" s="21" t="s">
        <v>9</v>
      </c>
      <c r="B81" s="20">
        <f t="shared" ref="B81:H81" si="0">SUM(B28:B80)</f>
        <v>8722.3799999999992</v>
      </c>
      <c r="C81" s="20">
        <f t="shared" si="0"/>
        <v>15581.6</v>
      </c>
      <c r="D81" s="19">
        <f t="shared" si="0"/>
        <v>15854.25</v>
      </c>
      <c r="E81" s="19">
        <f t="shared" si="0"/>
        <v>17694.5</v>
      </c>
      <c r="F81" s="19">
        <f t="shared" si="0"/>
        <v>24190.39</v>
      </c>
      <c r="G81" s="19">
        <f t="shared" si="0"/>
        <v>17427.32</v>
      </c>
      <c r="H81" s="19">
        <f t="shared" si="0"/>
        <v>33057.990000000005</v>
      </c>
      <c r="I81" s="19">
        <f t="shared" ref="I81" si="1">SUM(I28:I80)</f>
        <v>2857.44</v>
      </c>
      <c r="J81" s="18">
        <v>135385.87</v>
      </c>
      <c r="K81" s="17"/>
    </row>
    <row r="82" spans="1:11" x14ac:dyDescent="0.1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15">
      <c r="A83" s="12"/>
      <c r="B83" s="11" t="s">
        <v>7</v>
      </c>
      <c r="C83" s="9"/>
      <c r="D83" s="16">
        <v>809603</v>
      </c>
      <c r="E83" s="9"/>
      <c r="F83" s="9"/>
      <c r="G83" s="9"/>
      <c r="H83" s="9"/>
      <c r="I83" s="9"/>
      <c r="J83" s="8"/>
      <c r="K83" s="8"/>
    </row>
    <row r="84" spans="1:11" x14ac:dyDescent="0.15">
      <c r="A84" s="13"/>
      <c r="B84" s="11" t="s">
        <v>6</v>
      </c>
      <c r="C84" s="9"/>
      <c r="D84" s="10">
        <v>144579.81</v>
      </c>
      <c r="E84" s="9"/>
      <c r="F84" s="9"/>
      <c r="G84" s="9"/>
      <c r="H84" s="9"/>
      <c r="I84" s="9"/>
      <c r="J84" s="8"/>
      <c r="K84" s="8"/>
    </row>
    <row r="85" spans="1:11" x14ac:dyDescent="0.15">
      <c r="A85" s="13"/>
      <c r="B85" s="11" t="s">
        <v>100</v>
      </c>
      <c r="C85" s="9"/>
      <c r="D85" s="10">
        <v>-135385.87</v>
      </c>
      <c r="E85" s="9"/>
      <c r="F85" s="15"/>
      <c r="G85" s="9"/>
      <c r="H85" s="9"/>
      <c r="I85" s="9"/>
      <c r="J85" s="8"/>
      <c r="K85" s="8"/>
    </row>
    <row r="86" spans="1:11" x14ac:dyDescent="0.15">
      <c r="A86" s="13"/>
      <c r="B86" s="11" t="s">
        <v>4</v>
      </c>
      <c r="C86" s="9"/>
      <c r="D86" s="10">
        <v>-104.69</v>
      </c>
      <c r="E86" s="9"/>
      <c r="F86" s="9"/>
      <c r="G86" s="9"/>
      <c r="H86" s="14"/>
      <c r="I86" s="14"/>
      <c r="J86" s="8"/>
      <c r="K86" s="8"/>
    </row>
    <row r="87" spans="1:11" x14ac:dyDescent="0.15">
      <c r="A87" s="13"/>
      <c r="B87" s="11" t="s">
        <v>3</v>
      </c>
      <c r="C87" s="9"/>
      <c r="D87" s="10">
        <f>SUM(D83:D86)</f>
        <v>818692.25000000012</v>
      </c>
      <c r="E87" s="9"/>
      <c r="F87" s="9"/>
      <c r="G87" s="9"/>
      <c r="H87" s="9"/>
      <c r="I87" s="9"/>
      <c r="J87" s="8"/>
      <c r="K87" s="8"/>
    </row>
    <row r="88" spans="1:11" x14ac:dyDescent="0.15">
      <c r="A88" s="13"/>
      <c r="B88" s="11" t="s">
        <v>2</v>
      </c>
      <c r="C88" s="9"/>
      <c r="D88" s="10">
        <v>166366.29999999999</v>
      </c>
      <c r="E88" s="9"/>
      <c r="F88" s="9"/>
      <c r="G88" s="9"/>
      <c r="H88" s="9"/>
      <c r="I88" s="9"/>
      <c r="J88" s="8"/>
      <c r="K88" s="8"/>
    </row>
    <row r="89" spans="1:11" x14ac:dyDescent="0.15">
      <c r="A89" s="12"/>
      <c r="B89" s="11" t="s">
        <v>99</v>
      </c>
      <c r="C89" s="9"/>
      <c r="D89" s="10">
        <v>-64225.19</v>
      </c>
      <c r="E89" s="9"/>
      <c r="F89" s="9"/>
      <c r="G89" s="9"/>
      <c r="H89" s="9"/>
      <c r="I89" s="9"/>
      <c r="J89" s="8"/>
      <c r="K89" s="8"/>
    </row>
    <row r="90" spans="1:11" ht="14" thickBot="1" x14ac:dyDescent="0.2">
      <c r="A90" s="7"/>
      <c r="B90" s="6" t="s">
        <v>1</v>
      </c>
      <c r="C90" s="3"/>
      <c r="D90" s="5">
        <f>SUM(D87:D89)</f>
        <v>920833.3600000001</v>
      </c>
      <c r="E90" s="3"/>
      <c r="F90" s="3" t="s">
        <v>0</v>
      </c>
      <c r="G90" s="4">
        <v>26750.080000000002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90"/>
  <sheetViews>
    <sheetView workbookViewId="0">
      <selection activeCell="G90" sqref="G90"/>
    </sheetView>
  </sheetViews>
  <sheetFormatPr baseColWidth="10" defaultColWidth="8.83203125" defaultRowHeight="13" x14ac:dyDescent="0.15"/>
  <cols>
    <col min="1" max="1" width="29.1640625" customWidth="1"/>
    <col min="2" max="2" width="12.6640625" customWidth="1"/>
    <col min="3" max="3" width="12.5" customWidth="1"/>
    <col min="4" max="4" width="12.6640625" customWidth="1"/>
    <col min="5" max="5" width="12.1640625" customWidth="1"/>
    <col min="6" max="6" width="12.6640625" customWidth="1"/>
    <col min="7" max="7" width="13.1640625" customWidth="1"/>
    <col min="8" max="9" width="12.6640625" customWidth="1"/>
    <col min="10" max="10" width="12.5" customWidth="1"/>
    <col min="11" max="11" width="11.6640625" customWidth="1"/>
  </cols>
  <sheetData>
    <row r="1" spans="1:11" ht="19" thickBot="1" x14ac:dyDescent="0.25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15">
      <c r="A2" s="96" t="s">
        <v>104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1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1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4" thickBot="1" x14ac:dyDescent="0.2">
      <c r="A5" s="90" t="s">
        <v>97</v>
      </c>
      <c r="B5" s="89" t="s">
        <v>96</v>
      </c>
      <c r="C5" s="88"/>
      <c r="D5" s="88"/>
      <c r="E5" s="88" t="s">
        <v>95</v>
      </c>
      <c r="F5" s="88"/>
      <c r="G5" s="88">
        <v>782696.09</v>
      </c>
      <c r="H5" s="88"/>
      <c r="I5" s="88"/>
      <c r="J5" s="87"/>
      <c r="K5" s="87"/>
    </row>
    <row r="6" spans="1:11" ht="14" thickTop="1" x14ac:dyDescent="0.1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15">
      <c r="A7" s="85" t="s">
        <v>94</v>
      </c>
      <c r="B7" s="45" t="s">
        <v>93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15">
      <c r="A8" s="84" t="s">
        <v>92</v>
      </c>
      <c r="B8" s="31"/>
      <c r="C8" s="30">
        <v>668878.43999999994</v>
      </c>
      <c r="D8" s="115"/>
      <c r="E8" s="116"/>
      <c r="F8" s="116"/>
      <c r="G8" s="116"/>
      <c r="H8" s="116"/>
      <c r="I8" s="116"/>
      <c r="J8" s="117"/>
      <c r="K8" s="22"/>
    </row>
    <row r="9" spans="1:11" x14ac:dyDescent="0.15">
      <c r="A9" s="46" t="s">
        <v>91</v>
      </c>
      <c r="B9" s="80">
        <v>1510</v>
      </c>
      <c r="C9" s="44">
        <v>1236.24</v>
      </c>
      <c r="D9" s="45"/>
      <c r="E9" s="44"/>
      <c r="F9" s="44"/>
      <c r="G9" s="44"/>
      <c r="H9" s="44"/>
      <c r="I9" s="44"/>
      <c r="J9" s="18"/>
      <c r="K9" s="43"/>
    </row>
    <row r="10" spans="1:11" x14ac:dyDescent="0.15">
      <c r="A10" s="32" t="s">
        <v>102</v>
      </c>
      <c r="B10" s="82"/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15">
      <c r="A11" s="46" t="s">
        <v>89</v>
      </c>
      <c r="B11" s="80">
        <v>1610</v>
      </c>
      <c r="C11" s="44">
        <v>6534.22</v>
      </c>
      <c r="D11" s="45"/>
      <c r="E11" s="44"/>
      <c r="F11" s="44"/>
      <c r="G11" s="44"/>
      <c r="H11" s="44"/>
      <c r="I11" s="44"/>
      <c r="J11" s="18"/>
      <c r="K11" s="43"/>
    </row>
    <row r="12" spans="1:11" x14ac:dyDescent="0.15">
      <c r="A12" s="46" t="s">
        <v>88</v>
      </c>
      <c r="B12" s="83">
        <v>1629</v>
      </c>
      <c r="C12" s="44"/>
      <c r="D12" s="45"/>
      <c r="E12" s="44"/>
      <c r="F12" s="44"/>
      <c r="G12" s="44"/>
      <c r="H12" s="44"/>
      <c r="I12" s="44"/>
      <c r="J12" s="18"/>
      <c r="K12" s="43"/>
    </row>
    <row r="13" spans="1:11" x14ac:dyDescent="0.15">
      <c r="A13" s="46" t="s">
        <v>87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15">
      <c r="A14" s="46" t="s">
        <v>86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15">
      <c r="A15" s="46" t="s">
        <v>85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15">
      <c r="A16" s="46" t="s">
        <v>84</v>
      </c>
      <c r="B16" s="80">
        <v>1631</v>
      </c>
      <c r="C16" s="44">
        <v>967.5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15">
      <c r="A17" s="46" t="s">
        <v>83</v>
      </c>
      <c r="B17" s="80">
        <v>1629</v>
      </c>
      <c r="C17" s="44">
        <v>2223.7800000000002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15">
      <c r="A18" s="46" t="s">
        <v>82</v>
      </c>
      <c r="B18" s="80">
        <v>1629</v>
      </c>
      <c r="C18" s="44">
        <v>535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15">
      <c r="A19" s="32" t="s">
        <v>81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15">
      <c r="A20" s="46" t="s">
        <v>80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15">
      <c r="A21" s="79" t="s">
        <v>79</v>
      </c>
      <c r="B21" s="78">
        <v>4500</v>
      </c>
      <c r="C21" s="23">
        <v>134700.01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15">
      <c r="A22" s="72" t="s">
        <v>123</v>
      </c>
      <c r="B22" s="71" t="s">
        <v>117</v>
      </c>
      <c r="C22" s="70">
        <v>2368.06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15">
      <c r="A23" s="65" t="s">
        <v>77</v>
      </c>
      <c r="B23" s="62"/>
      <c r="C23" s="64">
        <f>SUM(C9:C22)</f>
        <v>148564.81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1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15">
      <c r="A25" s="59" t="s">
        <v>76</v>
      </c>
      <c r="B25" s="57" t="s">
        <v>75</v>
      </c>
      <c r="C25" s="58" t="s">
        <v>74</v>
      </c>
      <c r="D25" s="57" t="s">
        <v>73</v>
      </c>
      <c r="E25" s="57" t="s">
        <v>72</v>
      </c>
      <c r="F25" s="57" t="s">
        <v>71</v>
      </c>
      <c r="G25" s="57" t="s">
        <v>70</v>
      </c>
      <c r="H25" s="57" t="s">
        <v>69</v>
      </c>
      <c r="I25" s="57" t="s">
        <v>110</v>
      </c>
      <c r="J25" s="56" t="s">
        <v>9</v>
      </c>
      <c r="K25" s="55"/>
    </row>
    <row r="26" spans="1:11" x14ac:dyDescent="0.15">
      <c r="A26" s="52"/>
      <c r="B26" s="53" t="s">
        <v>68</v>
      </c>
      <c r="C26" s="54" t="s">
        <v>67</v>
      </c>
      <c r="D26" s="53" t="s">
        <v>66</v>
      </c>
      <c r="E26" s="53" t="s">
        <v>65</v>
      </c>
      <c r="F26" s="53" t="s">
        <v>64</v>
      </c>
      <c r="G26" s="54">
        <v>1255101</v>
      </c>
      <c r="H26" s="53" t="s">
        <v>63</v>
      </c>
      <c r="I26" s="54" t="s">
        <v>111</v>
      </c>
      <c r="J26" s="48"/>
      <c r="K26" s="47"/>
    </row>
    <row r="27" spans="1:11" x14ac:dyDescent="0.15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15">
      <c r="A28" s="46" t="s">
        <v>62</v>
      </c>
      <c r="B28" s="45">
        <v>6391.66</v>
      </c>
      <c r="C28" s="44">
        <v>4890.62</v>
      </c>
      <c r="D28" s="44">
        <v>4083.77</v>
      </c>
      <c r="E28" s="44">
        <v>6357.54</v>
      </c>
      <c r="F28" s="44">
        <v>6101.33</v>
      </c>
      <c r="G28" s="44">
        <v>4357.38</v>
      </c>
      <c r="H28" s="44">
        <v>8571.61</v>
      </c>
      <c r="I28" s="44">
        <v>930.32</v>
      </c>
      <c r="J28" s="18">
        <f>SUM(B28:I28)</f>
        <v>41684.230000000003</v>
      </c>
      <c r="K28" s="43"/>
    </row>
    <row r="29" spans="1:11" x14ac:dyDescent="0.15">
      <c r="A29" s="37" t="s">
        <v>61</v>
      </c>
      <c r="B29" s="36"/>
      <c r="C29" s="35"/>
      <c r="D29" s="35"/>
      <c r="E29" s="35"/>
      <c r="F29" s="35"/>
      <c r="G29" s="35"/>
      <c r="H29" s="35"/>
      <c r="I29" s="35"/>
      <c r="J29" s="18"/>
      <c r="K29" s="34"/>
    </row>
    <row r="30" spans="1:11" x14ac:dyDescent="0.15">
      <c r="A30" s="32" t="s">
        <v>60</v>
      </c>
      <c r="B30" s="31"/>
      <c r="C30" s="30"/>
      <c r="D30" s="30">
        <v>28.63</v>
      </c>
      <c r="E30" s="30"/>
      <c r="F30" s="30">
        <v>24.04</v>
      </c>
      <c r="G30" s="30">
        <v>32.36</v>
      </c>
      <c r="H30" s="30">
        <v>63.48</v>
      </c>
      <c r="I30" s="30"/>
      <c r="J30" s="18"/>
      <c r="K30" s="22"/>
    </row>
    <row r="31" spans="1:11" x14ac:dyDescent="0.15">
      <c r="A31" s="37" t="s">
        <v>59</v>
      </c>
      <c r="B31" s="36"/>
      <c r="C31" s="35"/>
      <c r="D31" s="35"/>
      <c r="E31" s="35"/>
      <c r="F31" s="35"/>
      <c r="G31" s="35"/>
      <c r="H31" s="35"/>
      <c r="I31" s="35"/>
      <c r="J31" s="18"/>
      <c r="K31" s="39">
        <f>SUM(J28:J33)</f>
        <v>43412.98</v>
      </c>
    </row>
    <row r="32" spans="1:11" x14ac:dyDescent="0.15">
      <c r="A32" s="32" t="s">
        <v>58</v>
      </c>
      <c r="B32" s="31"/>
      <c r="C32" s="30"/>
      <c r="D32" s="30">
        <v>221.6</v>
      </c>
      <c r="E32" s="30">
        <v>248.94</v>
      </c>
      <c r="F32" s="30">
        <v>516.32000000000005</v>
      </c>
      <c r="G32" s="30">
        <v>250.51</v>
      </c>
      <c r="H32" s="30">
        <v>491.38</v>
      </c>
      <c r="I32" s="30"/>
      <c r="J32" s="18">
        <f>SUM(B32:H32)</f>
        <v>1728.75</v>
      </c>
      <c r="K32" s="42"/>
    </row>
    <row r="33" spans="1:11" x14ac:dyDescent="0.15">
      <c r="A33" s="37" t="s">
        <v>57</v>
      </c>
      <c r="B33" s="36"/>
      <c r="C33" s="35"/>
      <c r="D33" s="35"/>
      <c r="E33" s="35"/>
      <c r="F33" s="35"/>
      <c r="G33" s="35"/>
      <c r="H33" s="35"/>
      <c r="I33" s="35"/>
      <c r="J33" s="18"/>
      <c r="K33" s="34"/>
    </row>
    <row r="34" spans="1:11" x14ac:dyDescent="0.15">
      <c r="A34" s="32" t="s">
        <v>56</v>
      </c>
      <c r="B34" s="31">
        <v>367.04</v>
      </c>
      <c r="C34" s="30">
        <v>290.27</v>
      </c>
      <c r="D34" s="30">
        <v>248.96</v>
      </c>
      <c r="E34" s="30">
        <v>378.61</v>
      </c>
      <c r="F34" s="30">
        <v>390.02</v>
      </c>
      <c r="G34" s="30">
        <v>266.3</v>
      </c>
      <c r="H34" s="30">
        <v>523.84</v>
      </c>
      <c r="I34" s="30">
        <v>54.4</v>
      </c>
      <c r="J34" s="18">
        <f>SUM(B34:I34)</f>
        <v>2519.44</v>
      </c>
      <c r="K34" s="22"/>
    </row>
    <row r="35" spans="1:11" x14ac:dyDescent="0.15">
      <c r="A35" s="37" t="s">
        <v>55</v>
      </c>
      <c r="B35" s="36"/>
      <c r="C35" s="35"/>
      <c r="D35" s="35"/>
      <c r="E35" s="41"/>
      <c r="F35" s="35"/>
      <c r="G35" s="35"/>
      <c r="H35" s="35"/>
      <c r="I35" s="35"/>
      <c r="J35" s="18"/>
      <c r="K35" s="34"/>
    </row>
    <row r="36" spans="1:11" x14ac:dyDescent="0.15">
      <c r="A36" s="32" t="s">
        <v>54</v>
      </c>
      <c r="B36" s="31">
        <v>85.84</v>
      </c>
      <c r="C36" s="30">
        <v>67.87</v>
      </c>
      <c r="D36" s="30">
        <v>58.18</v>
      </c>
      <c r="E36" s="30">
        <v>88.55</v>
      </c>
      <c r="F36" s="30">
        <v>91.21</v>
      </c>
      <c r="G36" s="30">
        <v>62.29</v>
      </c>
      <c r="H36" s="30">
        <v>122.49</v>
      </c>
      <c r="I36" s="30">
        <v>12.72</v>
      </c>
      <c r="J36" s="18">
        <f>SUM(B36:I36)</f>
        <v>589.15</v>
      </c>
      <c r="K36" s="22"/>
    </row>
    <row r="37" spans="1:11" x14ac:dyDescent="0.15">
      <c r="A37" s="37" t="s">
        <v>53</v>
      </c>
      <c r="B37" s="36"/>
      <c r="C37" s="35"/>
      <c r="D37" s="35"/>
      <c r="E37" s="35"/>
      <c r="F37" s="35"/>
      <c r="G37" s="35"/>
      <c r="H37" s="35"/>
      <c r="I37" s="35"/>
      <c r="J37" s="18"/>
      <c r="K37" s="34"/>
    </row>
    <row r="38" spans="1:11" x14ac:dyDescent="0.15">
      <c r="A38" s="32" t="s">
        <v>52</v>
      </c>
      <c r="B38" s="31">
        <v>1372.94</v>
      </c>
      <c r="C38" s="30">
        <v>1050.52</v>
      </c>
      <c r="D38" s="30">
        <v>883.38</v>
      </c>
      <c r="E38" s="30">
        <v>1365.61</v>
      </c>
      <c r="F38" s="30">
        <v>1315.74</v>
      </c>
      <c r="G38" s="30">
        <v>942.93</v>
      </c>
      <c r="H38" s="30">
        <v>1854.77</v>
      </c>
      <c r="I38" s="30">
        <v>199.84</v>
      </c>
      <c r="J38" s="18">
        <f>SUM(B38:I38)</f>
        <v>8985.73</v>
      </c>
      <c r="K38" s="22"/>
    </row>
    <row r="39" spans="1:11" x14ac:dyDescent="0.15">
      <c r="A39" s="37" t="s">
        <v>51</v>
      </c>
      <c r="B39" s="36"/>
      <c r="C39" s="35"/>
      <c r="D39" s="35"/>
      <c r="E39" s="35"/>
      <c r="F39" s="35"/>
      <c r="G39" s="35"/>
      <c r="H39" s="35"/>
      <c r="I39" s="35"/>
      <c r="J39" s="18"/>
      <c r="K39" s="34"/>
    </row>
    <row r="40" spans="1:11" x14ac:dyDescent="0.15">
      <c r="A40" s="32" t="s">
        <v>50</v>
      </c>
      <c r="B40" s="31">
        <v>36.6</v>
      </c>
      <c r="C40" s="30">
        <v>48.91</v>
      </c>
      <c r="D40" s="30">
        <v>43.35</v>
      </c>
      <c r="E40" s="30">
        <v>66.06</v>
      </c>
      <c r="F40" s="30">
        <v>66.42</v>
      </c>
      <c r="G40" s="30">
        <v>46.37</v>
      </c>
      <c r="H40" s="30">
        <v>91.3</v>
      </c>
      <c r="I40" s="30">
        <v>9.3000000000000007</v>
      </c>
      <c r="J40" s="18">
        <f>SUM(B40:I40)</f>
        <v>408.31</v>
      </c>
      <c r="K40" s="22"/>
    </row>
    <row r="41" spans="1:11" x14ac:dyDescent="0.15">
      <c r="A41" s="37" t="s">
        <v>49</v>
      </c>
      <c r="B41" s="36"/>
      <c r="C41" s="35"/>
      <c r="D41" s="35"/>
      <c r="E41" s="35"/>
      <c r="F41" s="35"/>
      <c r="G41" s="35"/>
      <c r="H41" s="35"/>
      <c r="I41" s="35"/>
      <c r="J41" s="18"/>
      <c r="K41" s="40"/>
    </row>
    <row r="42" spans="1:11" x14ac:dyDescent="0.15">
      <c r="A42" s="32" t="s">
        <v>48</v>
      </c>
      <c r="B42" s="31">
        <v>230.1</v>
      </c>
      <c r="C42" s="30">
        <v>176.06</v>
      </c>
      <c r="D42" s="30">
        <v>156.02000000000001</v>
      </c>
      <c r="E42" s="30">
        <v>233.34</v>
      </c>
      <c r="F42" s="30">
        <v>239.09</v>
      </c>
      <c r="G42" s="30">
        <v>167.05</v>
      </c>
      <c r="H42" s="30">
        <v>328.54</v>
      </c>
      <c r="I42" s="30">
        <v>33.479999999999997</v>
      </c>
      <c r="J42" s="18">
        <f>SUM(B42:I42)</f>
        <v>1563.6799999999998</v>
      </c>
      <c r="K42" s="39">
        <f>SUM(J34:J46)</f>
        <v>14066.31</v>
      </c>
    </row>
    <row r="43" spans="1:11" x14ac:dyDescent="0.15">
      <c r="A43" s="37" t="s">
        <v>47</v>
      </c>
      <c r="B43" s="36"/>
      <c r="C43" s="35"/>
      <c r="D43" s="35"/>
      <c r="E43" s="35"/>
      <c r="F43" s="35"/>
      <c r="G43" s="35"/>
      <c r="H43" s="35"/>
      <c r="I43" s="35"/>
      <c r="J43" s="18"/>
      <c r="K43" s="38">
        <f>SUM(K31:K42)</f>
        <v>57479.29</v>
      </c>
    </row>
    <row r="44" spans="1:11" x14ac:dyDescent="0.15">
      <c r="A44" s="32" t="s">
        <v>46</v>
      </c>
      <c r="B44" s="31"/>
      <c r="C44" s="30"/>
      <c r="D44" s="30"/>
      <c r="E44" s="30"/>
      <c r="F44" s="30"/>
      <c r="G44" s="30"/>
      <c r="H44" s="30"/>
      <c r="I44" s="30"/>
      <c r="J44" s="18"/>
      <c r="K44" s="22"/>
    </row>
    <row r="45" spans="1:11" x14ac:dyDescent="0.15">
      <c r="A45" s="37" t="s">
        <v>45</v>
      </c>
      <c r="B45" s="36"/>
      <c r="C45" s="35"/>
      <c r="D45" s="35"/>
      <c r="E45" s="35"/>
      <c r="F45" s="35"/>
      <c r="G45" s="35"/>
      <c r="H45" s="35"/>
      <c r="I45" s="35"/>
      <c r="J45" s="18"/>
      <c r="K45" s="34"/>
    </row>
    <row r="46" spans="1:11" x14ac:dyDescent="0.15">
      <c r="A46" s="32" t="s">
        <v>44</v>
      </c>
      <c r="B46" s="31"/>
      <c r="C46" s="30"/>
      <c r="D46" s="30"/>
      <c r="E46" s="30"/>
      <c r="F46" s="30"/>
      <c r="G46" s="30"/>
      <c r="H46" s="30"/>
      <c r="I46" s="30"/>
      <c r="J46" s="18"/>
      <c r="K46" s="22"/>
    </row>
    <row r="47" spans="1:11" x14ac:dyDescent="0.15">
      <c r="A47" s="37" t="s">
        <v>43</v>
      </c>
      <c r="B47" s="36">
        <v>720</v>
      </c>
      <c r="C47" s="35"/>
      <c r="D47" s="35"/>
      <c r="E47" s="35"/>
      <c r="F47" s="35"/>
      <c r="G47" s="35"/>
      <c r="H47" s="35"/>
      <c r="I47" s="35"/>
      <c r="J47" s="18"/>
      <c r="K47" s="34"/>
    </row>
    <row r="48" spans="1:11" x14ac:dyDescent="0.15">
      <c r="A48" s="32" t="s">
        <v>42</v>
      </c>
      <c r="B48" s="31"/>
      <c r="C48" s="30"/>
      <c r="D48" s="30"/>
      <c r="E48" s="30"/>
      <c r="F48" s="30"/>
      <c r="G48" s="30"/>
      <c r="H48" s="30"/>
      <c r="I48" s="30"/>
      <c r="J48" s="18"/>
      <c r="K48" s="22"/>
    </row>
    <row r="49" spans="1:11" x14ac:dyDescent="0.15">
      <c r="A49" s="29" t="s">
        <v>41</v>
      </c>
      <c r="B49" s="28"/>
      <c r="C49" s="27"/>
      <c r="D49" s="27"/>
      <c r="E49" s="27"/>
      <c r="F49" s="27"/>
      <c r="G49" s="27"/>
      <c r="H49" s="27"/>
      <c r="I49" s="27"/>
      <c r="J49" s="18"/>
      <c r="K49" s="26"/>
    </row>
    <row r="50" spans="1:11" x14ac:dyDescent="0.15">
      <c r="A50" s="32" t="s">
        <v>40</v>
      </c>
      <c r="B50" s="31"/>
      <c r="C50" s="30"/>
      <c r="D50" s="30"/>
      <c r="E50" s="30"/>
      <c r="F50" s="30"/>
      <c r="G50" s="30"/>
      <c r="H50" s="30"/>
      <c r="I50" s="30"/>
      <c r="J50" s="18"/>
      <c r="K50" s="22"/>
    </row>
    <row r="51" spans="1:11" x14ac:dyDescent="0.15">
      <c r="A51" s="29" t="s">
        <v>39</v>
      </c>
      <c r="B51" s="28"/>
      <c r="C51" s="27">
        <v>111.22</v>
      </c>
      <c r="D51" s="27">
        <v>31.19</v>
      </c>
      <c r="E51" s="27"/>
      <c r="F51" s="27"/>
      <c r="G51" s="27">
        <v>35.26</v>
      </c>
      <c r="H51" s="27">
        <v>69.16</v>
      </c>
      <c r="I51" s="27"/>
      <c r="J51" s="18">
        <f>SUM(C51:H51)</f>
        <v>246.82999999999998</v>
      </c>
      <c r="K51" s="26"/>
    </row>
    <row r="52" spans="1:11" x14ac:dyDescent="0.15">
      <c r="A52" s="32" t="s">
        <v>38</v>
      </c>
      <c r="B52" s="31"/>
      <c r="C52" s="30"/>
      <c r="D52" s="30"/>
      <c r="E52" s="30"/>
      <c r="F52" s="30"/>
      <c r="G52" s="30"/>
      <c r="H52" s="30"/>
      <c r="I52" s="30"/>
      <c r="J52" s="18"/>
      <c r="K52" s="22"/>
    </row>
    <row r="53" spans="1:11" x14ac:dyDescent="0.15">
      <c r="A53" s="29" t="s">
        <v>37</v>
      </c>
      <c r="B53" s="28"/>
      <c r="C53" s="27"/>
      <c r="D53" s="27">
        <v>116.05</v>
      </c>
      <c r="E53" s="27">
        <v>587.19000000000005</v>
      </c>
      <c r="F53" s="27"/>
      <c r="G53" s="27">
        <v>131.19999999999999</v>
      </c>
      <c r="H53" s="27">
        <v>257.35000000000002</v>
      </c>
      <c r="I53" s="27"/>
      <c r="J53" s="18">
        <f>SUM(F53:H53)</f>
        <v>388.55</v>
      </c>
      <c r="K53" s="26"/>
    </row>
    <row r="54" spans="1:11" x14ac:dyDescent="0.15">
      <c r="A54" s="32" t="s">
        <v>36</v>
      </c>
      <c r="B54" s="31"/>
      <c r="C54" s="30"/>
      <c r="D54" s="30"/>
      <c r="E54" s="30"/>
      <c r="F54" s="30"/>
      <c r="G54" s="30"/>
      <c r="H54" s="30"/>
      <c r="I54" s="30"/>
      <c r="J54" s="18"/>
      <c r="K54" s="22"/>
    </row>
    <row r="55" spans="1:11" x14ac:dyDescent="0.15">
      <c r="A55" s="29" t="s">
        <v>35</v>
      </c>
      <c r="B55" s="28"/>
      <c r="C55" s="27"/>
      <c r="D55" s="27"/>
      <c r="E55" s="27"/>
      <c r="F55" s="27"/>
      <c r="G55" s="27"/>
      <c r="H55" s="27"/>
      <c r="I55" s="27"/>
      <c r="J55" s="18"/>
      <c r="K55" s="26"/>
    </row>
    <row r="56" spans="1:11" x14ac:dyDescent="0.15">
      <c r="A56" s="32" t="s">
        <v>34</v>
      </c>
      <c r="B56" s="31"/>
      <c r="C56" s="30"/>
      <c r="D56" s="30"/>
      <c r="E56" s="30"/>
      <c r="F56" s="30"/>
      <c r="G56" s="30"/>
      <c r="H56" s="30"/>
      <c r="I56" s="30"/>
      <c r="J56" s="18"/>
      <c r="K56" s="22"/>
    </row>
    <row r="57" spans="1:11" x14ac:dyDescent="0.15">
      <c r="A57" s="29" t="s">
        <v>33</v>
      </c>
      <c r="B57" s="28"/>
      <c r="C57" s="27"/>
      <c r="D57" s="27"/>
      <c r="E57" s="27"/>
      <c r="F57" s="27"/>
      <c r="G57" s="27"/>
      <c r="H57" s="27"/>
      <c r="I57" s="27"/>
      <c r="J57" s="18"/>
      <c r="K57" s="26"/>
    </row>
    <row r="58" spans="1:11" x14ac:dyDescent="0.15">
      <c r="A58" s="32" t="s">
        <v>32</v>
      </c>
      <c r="B58" s="31"/>
      <c r="C58" s="30"/>
      <c r="D58" s="30"/>
      <c r="E58" s="30"/>
      <c r="F58" s="30"/>
      <c r="G58" s="30"/>
      <c r="H58" s="30"/>
      <c r="I58" s="30"/>
      <c r="J58" s="18"/>
      <c r="K58" s="22"/>
    </row>
    <row r="59" spans="1:11" x14ac:dyDescent="0.15">
      <c r="A59" s="29" t="s">
        <v>31</v>
      </c>
      <c r="B59" s="28"/>
      <c r="C59" s="27"/>
      <c r="D59" s="27"/>
      <c r="E59" s="27"/>
      <c r="F59" s="27"/>
      <c r="G59" s="27"/>
      <c r="H59" s="27"/>
      <c r="I59" s="27"/>
      <c r="J59" s="18"/>
      <c r="K59" s="26"/>
    </row>
    <row r="60" spans="1:11" x14ac:dyDescent="0.15">
      <c r="A60" s="32" t="s">
        <v>30</v>
      </c>
      <c r="B60" s="31">
        <v>30.61</v>
      </c>
      <c r="C60" s="30"/>
      <c r="D60" s="30"/>
      <c r="E60" s="30"/>
      <c r="F60" s="30"/>
      <c r="G60" s="30"/>
      <c r="H60" s="30"/>
      <c r="I60" s="30"/>
      <c r="J60" s="18">
        <f>SUM(C60:H60)</f>
        <v>0</v>
      </c>
      <c r="K60" s="22"/>
    </row>
    <row r="61" spans="1:11" x14ac:dyDescent="0.15">
      <c r="A61" s="29" t="s">
        <v>29</v>
      </c>
      <c r="B61" s="28"/>
      <c r="C61" s="27"/>
      <c r="D61" s="27">
        <v>54.17</v>
      </c>
      <c r="E61" s="27">
        <v>47.1</v>
      </c>
      <c r="F61" s="27">
        <v>153.86000000000001</v>
      </c>
      <c r="G61" s="27">
        <v>61.22</v>
      </c>
      <c r="H61" s="27">
        <v>120.11</v>
      </c>
      <c r="I61" s="27"/>
      <c r="J61" s="18">
        <f>SUM(C61:H61)</f>
        <v>436.46000000000004</v>
      </c>
      <c r="K61" s="26"/>
    </row>
    <row r="62" spans="1:11" x14ac:dyDescent="0.15">
      <c r="A62" s="32" t="s">
        <v>28</v>
      </c>
      <c r="B62" s="31"/>
      <c r="C62" s="30">
        <v>556.15</v>
      </c>
      <c r="D62" s="30">
        <v>355.25</v>
      </c>
      <c r="E62" s="30">
        <v>392.17</v>
      </c>
      <c r="F62" s="30">
        <v>1475.76</v>
      </c>
      <c r="G62" s="30">
        <v>402</v>
      </c>
      <c r="H62" s="30">
        <v>785.31</v>
      </c>
      <c r="I62" s="30"/>
      <c r="J62" s="18">
        <f>SUM(C62:H62)</f>
        <v>3966.64</v>
      </c>
      <c r="K62" s="22"/>
    </row>
    <row r="63" spans="1:11" x14ac:dyDescent="0.15">
      <c r="A63" s="29" t="s">
        <v>27</v>
      </c>
      <c r="B63" s="28"/>
      <c r="C63" s="27"/>
      <c r="D63" s="27"/>
      <c r="E63" s="27"/>
      <c r="F63" s="27"/>
      <c r="G63" s="27"/>
      <c r="H63" s="27"/>
      <c r="I63" s="27"/>
      <c r="J63" s="18"/>
      <c r="K63" s="26"/>
    </row>
    <row r="64" spans="1:11" x14ac:dyDescent="0.15">
      <c r="A64" s="32" t="s">
        <v>26</v>
      </c>
      <c r="B64" s="31"/>
      <c r="C64" s="30"/>
      <c r="D64" s="30"/>
      <c r="E64" s="30"/>
      <c r="F64" s="30"/>
      <c r="G64" s="30"/>
      <c r="H64" s="30"/>
      <c r="I64" s="30"/>
      <c r="J64" s="18"/>
      <c r="K64" s="22"/>
    </row>
    <row r="65" spans="1:11" x14ac:dyDescent="0.15">
      <c r="A65" s="29" t="s">
        <v>25</v>
      </c>
      <c r="B65" s="28"/>
      <c r="C65" s="27">
        <v>6359</v>
      </c>
      <c r="D65" s="27">
        <v>6212.98</v>
      </c>
      <c r="E65" s="27">
        <v>7237.3</v>
      </c>
      <c r="F65" s="27">
        <v>9613.51</v>
      </c>
      <c r="G65" s="27">
        <v>7023.42</v>
      </c>
      <c r="H65" s="27">
        <v>13807.02</v>
      </c>
      <c r="I65" s="27">
        <v>407.14</v>
      </c>
      <c r="J65" s="18">
        <f>SUM(C65:I65)</f>
        <v>50660.369999999995</v>
      </c>
      <c r="K65" s="26"/>
    </row>
    <row r="66" spans="1:11" x14ac:dyDescent="0.15">
      <c r="A66" s="32" t="s">
        <v>24</v>
      </c>
      <c r="B66" s="31"/>
      <c r="C66" s="30"/>
      <c r="D66" s="30"/>
      <c r="E66" s="30"/>
      <c r="F66" s="30"/>
      <c r="G66" s="30"/>
      <c r="H66" s="30"/>
      <c r="I66" s="30"/>
      <c r="J66" s="18"/>
      <c r="K66" s="22"/>
    </row>
    <row r="67" spans="1:11" x14ac:dyDescent="0.15">
      <c r="A67" s="29" t="s">
        <v>23</v>
      </c>
      <c r="B67" s="28"/>
      <c r="C67" s="27"/>
      <c r="D67" s="27">
        <v>43.02</v>
      </c>
      <c r="E67" s="27"/>
      <c r="F67" s="27"/>
      <c r="G67" s="27">
        <v>48.62</v>
      </c>
      <c r="H67" s="27">
        <v>271.97000000000003</v>
      </c>
      <c r="I67" s="27"/>
      <c r="J67" s="18"/>
      <c r="K67" s="26"/>
    </row>
    <row r="68" spans="1:11" x14ac:dyDescent="0.15">
      <c r="A68" s="33" t="s">
        <v>22</v>
      </c>
      <c r="B68" s="31"/>
      <c r="C68" s="30"/>
      <c r="D68" s="30"/>
      <c r="E68" s="30"/>
      <c r="F68" s="30"/>
      <c r="G68" s="30"/>
      <c r="H68" s="30"/>
      <c r="I68" s="30"/>
      <c r="J68" s="18"/>
      <c r="K68" s="22"/>
    </row>
    <row r="69" spans="1:11" x14ac:dyDescent="0.15">
      <c r="A69" s="29" t="s">
        <v>21</v>
      </c>
      <c r="B69" s="28"/>
      <c r="C69" s="27"/>
      <c r="D69" s="27"/>
      <c r="E69" s="27"/>
      <c r="F69" s="27"/>
      <c r="G69" s="27"/>
      <c r="H69" s="27"/>
      <c r="I69" s="27"/>
      <c r="J69" s="18"/>
      <c r="K69" s="26"/>
    </row>
    <row r="70" spans="1:11" x14ac:dyDescent="0.15">
      <c r="A70" s="32" t="s">
        <v>20</v>
      </c>
      <c r="B70" s="31"/>
      <c r="C70" s="30"/>
      <c r="D70" s="30"/>
      <c r="E70" s="30"/>
      <c r="F70" s="30"/>
      <c r="G70" s="30"/>
      <c r="H70" s="30"/>
      <c r="I70" s="30"/>
      <c r="J70" s="18"/>
      <c r="K70" s="22"/>
    </row>
    <row r="71" spans="1:11" x14ac:dyDescent="0.15">
      <c r="A71" s="29" t="s">
        <v>19</v>
      </c>
      <c r="B71" s="28"/>
      <c r="C71" s="27"/>
      <c r="D71" s="27"/>
      <c r="E71" s="27"/>
      <c r="F71" s="27">
        <v>20.93</v>
      </c>
      <c r="G71" s="27"/>
      <c r="H71" s="27"/>
      <c r="I71" s="27"/>
      <c r="J71" s="18">
        <f>SUM(D71:H71)</f>
        <v>20.93</v>
      </c>
      <c r="K71" s="26"/>
    </row>
    <row r="72" spans="1:11" x14ac:dyDescent="0.15">
      <c r="A72" s="32" t="s">
        <v>18</v>
      </c>
      <c r="B72" s="31"/>
      <c r="C72" s="30"/>
      <c r="D72" s="30"/>
      <c r="E72" s="30"/>
      <c r="F72" s="30"/>
      <c r="G72" s="30"/>
      <c r="H72" s="30"/>
      <c r="I72" s="30"/>
      <c r="J72" s="18"/>
      <c r="K72" s="22"/>
    </row>
    <row r="73" spans="1:11" x14ac:dyDescent="0.15">
      <c r="A73" s="29" t="s">
        <v>17</v>
      </c>
      <c r="B73" s="28"/>
      <c r="C73" s="27"/>
      <c r="D73" s="27"/>
      <c r="E73" s="27"/>
      <c r="F73" s="27"/>
      <c r="G73" s="27"/>
      <c r="H73" s="27"/>
      <c r="I73" s="27"/>
      <c r="J73" s="18"/>
      <c r="K73" s="26"/>
    </row>
    <row r="74" spans="1:11" x14ac:dyDescent="0.15">
      <c r="A74" s="32" t="s">
        <v>16</v>
      </c>
      <c r="B74" s="31"/>
      <c r="C74" s="30"/>
      <c r="D74" s="30"/>
      <c r="E74" s="30"/>
      <c r="F74" s="30"/>
      <c r="G74" s="30"/>
      <c r="H74" s="30"/>
      <c r="I74" s="30"/>
      <c r="J74" s="18"/>
      <c r="K74" s="22"/>
    </row>
    <row r="75" spans="1:11" x14ac:dyDescent="0.15">
      <c r="A75" s="29" t="s">
        <v>15</v>
      </c>
      <c r="B75" s="28"/>
      <c r="C75" s="27"/>
      <c r="D75" s="27"/>
      <c r="E75" s="27"/>
      <c r="F75" s="27"/>
      <c r="G75" s="27"/>
      <c r="H75" s="27"/>
      <c r="I75" s="27"/>
      <c r="J75" s="18">
        <f>SUM(D75:H75)</f>
        <v>0</v>
      </c>
      <c r="K75" s="26"/>
    </row>
    <row r="76" spans="1:11" x14ac:dyDescent="0.15">
      <c r="A76" s="32" t="s">
        <v>14</v>
      </c>
      <c r="B76" s="31"/>
      <c r="C76" s="30"/>
      <c r="D76" s="30"/>
      <c r="E76" s="30"/>
      <c r="F76" s="30"/>
      <c r="G76" s="30"/>
      <c r="H76" s="30"/>
      <c r="I76" s="30"/>
      <c r="J76" s="18"/>
      <c r="K76" s="22"/>
    </row>
    <row r="77" spans="1:11" x14ac:dyDescent="0.15">
      <c r="A77" s="29" t="s">
        <v>13</v>
      </c>
      <c r="B77" s="28"/>
      <c r="C77" s="27"/>
      <c r="D77" s="27"/>
      <c r="E77" s="27"/>
      <c r="F77" s="27">
        <v>125.93</v>
      </c>
      <c r="G77" s="27"/>
      <c r="H77" s="27"/>
      <c r="I77" s="27"/>
      <c r="J77" s="18"/>
      <c r="K77" s="26"/>
    </row>
    <row r="78" spans="1:11" x14ac:dyDescent="0.15">
      <c r="A78" s="32" t="s">
        <v>12</v>
      </c>
      <c r="B78" s="31"/>
      <c r="C78" s="30"/>
      <c r="D78" s="30"/>
      <c r="E78" s="30"/>
      <c r="F78" s="30"/>
      <c r="G78" s="30"/>
      <c r="H78" s="30"/>
      <c r="I78" s="30"/>
      <c r="J78" s="18"/>
      <c r="K78" s="22"/>
    </row>
    <row r="79" spans="1:11" x14ac:dyDescent="0.15">
      <c r="A79" s="29" t="s">
        <v>11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SUM(C79:I79)</f>
        <v>6471.6200000000008</v>
      </c>
      <c r="K79" s="26"/>
    </row>
    <row r="80" spans="1:11" ht="14" thickBot="1" x14ac:dyDescent="0.2">
      <c r="A80" s="25" t="s">
        <v>10</v>
      </c>
      <c r="B80" s="24"/>
      <c r="C80" s="23"/>
      <c r="D80" s="23"/>
      <c r="E80" s="23"/>
      <c r="F80" s="23"/>
      <c r="G80" s="23"/>
      <c r="H80" s="23"/>
      <c r="I80" s="23"/>
      <c r="J80" s="18"/>
      <c r="K80" s="22"/>
    </row>
    <row r="81" spans="1:11" ht="14" thickBot="1" x14ac:dyDescent="0.2">
      <c r="A81" s="21" t="s">
        <v>9</v>
      </c>
      <c r="B81" s="20">
        <f t="shared" ref="B81:H81" si="0">SUM(B28:B80)</f>
        <v>9234.7900000000009</v>
      </c>
      <c r="C81" s="20">
        <f t="shared" si="0"/>
        <v>14418.029999999999</v>
      </c>
      <c r="D81" s="19">
        <f t="shared" si="0"/>
        <v>13403.6</v>
      </c>
      <c r="E81" s="19">
        <f t="shared" si="0"/>
        <v>18091.419999999998</v>
      </c>
      <c r="F81" s="19">
        <f t="shared" si="0"/>
        <v>21438.060000000005</v>
      </c>
      <c r="G81" s="19">
        <f t="shared" si="0"/>
        <v>14597.620000000003</v>
      </c>
      <c r="H81" s="19">
        <f t="shared" si="0"/>
        <v>27358.33</v>
      </c>
      <c r="I81" s="19">
        <f t="shared" ref="I81" si="1">SUM(I28:I80)</f>
        <v>3220.74</v>
      </c>
      <c r="J81" s="18"/>
      <c r="K81" s="17">
        <f>SUM(B81:J81)</f>
        <v>121762.59</v>
      </c>
    </row>
    <row r="82" spans="1:11" x14ac:dyDescent="0.1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15">
      <c r="A83" s="12"/>
      <c r="B83" s="11" t="s">
        <v>7</v>
      </c>
      <c r="C83" s="9"/>
      <c r="D83" s="16">
        <v>782696.09</v>
      </c>
      <c r="E83" s="9"/>
      <c r="F83" s="9"/>
      <c r="G83" s="9"/>
      <c r="H83" s="9"/>
      <c r="I83" s="9"/>
      <c r="J83" s="8"/>
      <c r="K83" s="8"/>
    </row>
    <row r="84" spans="1:11" x14ac:dyDescent="0.15">
      <c r="A84" s="13"/>
      <c r="B84" s="11" t="s">
        <v>6</v>
      </c>
      <c r="C84" s="9"/>
      <c r="D84" s="10">
        <v>148564.81</v>
      </c>
      <c r="E84" s="9"/>
      <c r="F84" s="9"/>
      <c r="G84" s="9"/>
      <c r="H84" s="9"/>
      <c r="I84" s="9"/>
      <c r="J84" s="8"/>
      <c r="K84" s="8"/>
    </row>
    <row r="85" spans="1:11" x14ac:dyDescent="0.15">
      <c r="A85" s="13"/>
      <c r="B85" s="11" t="s">
        <v>100</v>
      </c>
      <c r="C85" s="9"/>
      <c r="D85" s="10">
        <v>-121762.59</v>
      </c>
      <c r="E85" s="9" t="s">
        <v>96</v>
      </c>
      <c r="F85" s="15"/>
      <c r="G85" s="9"/>
      <c r="H85" s="9"/>
      <c r="I85" s="9"/>
      <c r="J85" s="8"/>
      <c r="K85" s="8"/>
    </row>
    <row r="86" spans="1:11" x14ac:dyDescent="0.15">
      <c r="A86" s="13"/>
      <c r="B86" s="11" t="s">
        <v>4</v>
      </c>
      <c r="C86" s="9"/>
      <c r="D86" s="10">
        <v>104.69</v>
      </c>
      <c r="E86" s="9"/>
      <c r="F86" s="9"/>
      <c r="G86" s="9"/>
      <c r="H86" s="14"/>
      <c r="I86" s="14"/>
      <c r="J86" s="8"/>
      <c r="K86" s="8"/>
    </row>
    <row r="87" spans="1:11" x14ac:dyDescent="0.15">
      <c r="A87" s="13"/>
      <c r="B87" s="11" t="s">
        <v>3</v>
      </c>
      <c r="C87" s="9"/>
      <c r="D87" s="10">
        <f>SUM(D83:D86)</f>
        <v>809602.99999999988</v>
      </c>
      <c r="E87" s="9"/>
      <c r="F87" s="9"/>
      <c r="G87" s="9"/>
      <c r="H87" s="9"/>
      <c r="I87" s="9"/>
      <c r="J87" s="8"/>
      <c r="K87" s="8"/>
    </row>
    <row r="88" spans="1:11" x14ac:dyDescent="0.15">
      <c r="A88" s="13"/>
      <c r="B88" s="11" t="s">
        <v>2</v>
      </c>
      <c r="C88" s="9"/>
      <c r="D88" s="10">
        <v>132188.12</v>
      </c>
      <c r="E88" s="9"/>
      <c r="F88" s="9"/>
      <c r="G88" s="9"/>
      <c r="H88" s="9"/>
      <c r="I88" s="9"/>
      <c r="J88" s="8"/>
      <c r="K88" s="8"/>
    </row>
    <row r="89" spans="1:11" x14ac:dyDescent="0.15">
      <c r="A89" s="12"/>
      <c r="B89" s="11" t="s">
        <v>99</v>
      </c>
      <c r="C89" s="9"/>
      <c r="D89" s="10">
        <v>-50216.88</v>
      </c>
      <c r="E89" s="9"/>
      <c r="F89" s="9"/>
      <c r="G89" s="9"/>
      <c r="H89" s="9"/>
      <c r="I89" s="9"/>
      <c r="J89" s="8"/>
      <c r="K89" s="8"/>
    </row>
    <row r="90" spans="1:11" ht="14" thickBot="1" x14ac:dyDescent="0.2">
      <c r="A90" s="7"/>
      <c r="B90" s="6" t="s">
        <v>1</v>
      </c>
      <c r="C90" s="3"/>
      <c r="D90" s="5">
        <f>SUM(D87:D89)</f>
        <v>891574.23999999987</v>
      </c>
      <c r="E90" s="3"/>
      <c r="F90" s="3" t="s">
        <v>0</v>
      </c>
      <c r="G90" s="4">
        <v>60411.89</v>
      </c>
      <c r="H90" s="3"/>
      <c r="I90" s="3"/>
      <c r="J90" s="2"/>
      <c r="K90" s="1"/>
    </row>
  </sheetData>
  <mergeCells count="2">
    <mergeCell ref="A1:J1"/>
    <mergeCell ref="D8:J8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0"/>
  <sheetViews>
    <sheetView topLeftCell="A50" workbookViewId="0">
      <selection activeCell="D90" sqref="D90"/>
    </sheetView>
  </sheetViews>
  <sheetFormatPr baseColWidth="10" defaultColWidth="8.83203125" defaultRowHeight="13" x14ac:dyDescent="0.15"/>
  <cols>
    <col min="1" max="1" width="29.1640625" customWidth="1"/>
    <col min="2" max="2" width="12.6640625" customWidth="1"/>
    <col min="3" max="3" width="12.5" customWidth="1"/>
    <col min="4" max="4" width="12.6640625" customWidth="1"/>
    <col min="5" max="5" width="12.1640625" customWidth="1"/>
    <col min="6" max="6" width="12.6640625" customWidth="1"/>
    <col min="7" max="7" width="13.1640625" customWidth="1"/>
    <col min="8" max="9" width="12.6640625" customWidth="1"/>
    <col min="10" max="10" width="12.5" customWidth="1"/>
    <col min="11" max="11" width="11.6640625" customWidth="1"/>
  </cols>
  <sheetData>
    <row r="1" spans="1:11" ht="19" thickBot="1" x14ac:dyDescent="0.25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15">
      <c r="A2" s="96" t="s">
        <v>122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1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1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4" thickBot="1" x14ac:dyDescent="0.2">
      <c r="A5" s="90" t="s">
        <v>97</v>
      </c>
      <c r="B5" s="89" t="s">
        <v>96</v>
      </c>
      <c r="C5" s="88"/>
      <c r="D5" s="88"/>
      <c r="E5" s="88" t="s">
        <v>95</v>
      </c>
      <c r="F5" s="88"/>
      <c r="G5" s="88">
        <v>780714.49</v>
      </c>
      <c r="H5" s="88"/>
      <c r="I5" s="88"/>
      <c r="J5" s="87"/>
      <c r="K5" s="87"/>
    </row>
    <row r="6" spans="1:11" ht="14" thickTop="1" x14ac:dyDescent="0.1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15">
      <c r="A7" s="85" t="s">
        <v>94</v>
      </c>
      <c r="B7" s="45" t="s">
        <v>93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15">
      <c r="A8" s="84" t="s">
        <v>92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15">
      <c r="A9" s="46" t="s">
        <v>91</v>
      </c>
      <c r="B9" s="80">
        <v>1510</v>
      </c>
      <c r="C9" s="44">
        <v>1343.85</v>
      </c>
      <c r="D9" s="45"/>
      <c r="E9" s="44"/>
      <c r="F9" s="44"/>
      <c r="G9" s="44"/>
      <c r="H9" s="44"/>
      <c r="I9" s="44"/>
      <c r="J9" s="18"/>
      <c r="K9" s="43"/>
    </row>
    <row r="10" spans="1:11" x14ac:dyDescent="0.15">
      <c r="A10" s="32" t="s">
        <v>90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15">
      <c r="A11" s="46" t="s">
        <v>89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15">
      <c r="A12" s="46" t="s">
        <v>88</v>
      </c>
      <c r="B12" s="83">
        <v>1629</v>
      </c>
      <c r="C12" s="44">
        <v>7189.89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15">
      <c r="A13" s="46" t="s">
        <v>87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15">
      <c r="A14" s="46" t="s">
        <v>86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15">
      <c r="A15" s="46" t="s">
        <v>85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15">
      <c r="A16" s="46" t="s">
        <v>84</v>
      </c>
      <c r="B16" s="80">
        <v>1631</v>
      </c>
      <c r="C16" s="44">
        <v>493.66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15">
      <c r="A17" s="46" t="s">
        <v>83</v>
      </c>
      <c r="B17" s="80">
        <v>1629</v>
      </c>
      <c r="C17" s="44">
        <v>1698.51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15">
      <c r="A18" s="46" t="s">
        <v>82</v>
      </c>
      <c r="B18" s="80">
        <v>1629</v>
      </c>
      <c r="C18" s="44">
        <v>261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15">
      <c r="A19" s="32" t="s">
        <v>81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15">
      <c r="A20" s="46" t="s">
        <v>80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15">
      <c r="A21" s="79" t="s">
        <v>79</v>
      </c>
      <c r="B21" s="78">
        <v>4500</v>
      </c>
      <c r="C21" s="23">
        <v>102808.59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15">
      <c r="A22" s="72" t="s">
        <v>121</v>
      </c>
      <c r="B22" s="71" t="s">
        <v>117</v>
      </c>
      <c r="C22" s="70">
        <v>2414.15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15">
      <c r="A23" s="65" t="s">
        <v>77</v>
      </c>
      <c r="B23" s="62"/>
      <c r="C23" s="64">
        <f>SUM(C9:C22)</f>
        <v>116209.65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1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15">
      <c r="A25" s="59" t="s">
        <v>76</v>
      </c>
      <c r="B25" s="57" t="s">
        <v>75</v>
      </c>
      <c r="C25" s="58" t="s">
        <v>74</v>
      </c>
      <c r="D25" s="57" t="s">
        <v>73</v>
      </c>
      <c r="E25" s="57" t="s">
        <v>72</v>
      </c>
      <c r="F25" s="57" t="s">
        <v>71</v>
      </c>
      <c r="G25" s="57" t="s">
        <v>70</v>
      </c>
      <c r="H25" s="57" t="s">
        <v>69</v>
      </c>
      <c r="I25" s="57" t="s">
        <v>110</v>
      </c>
      <c r="J25" s="56" t="s">
        <v>9</v>
      </c>
      <c r="K25" s="55"/>
    </row>
    <row r="26" spans="1:11" x14ac:dyDescent="0.15">
      <c r="A26" s="52"/>
      <c r="B26" s="53" t="s">
        <v>68</v>
      </c>
      <c r="C26" s="54" t="s">
        <v>67</v>
      </c>
      <c r="D26" s="53" t="s">
        <v>66</v>
      </c>
      <c r="E26" s="53" t="s">
        <v>65</v>
      </c>
      <c r="F26" s="53" t="s">
        <v>64</v>
      </c>
      <c r="G26" s="54">
        <v>1255101</v>
      </c>
      <c r="H26" s="53" t="s">
        <v>63</v>
      </c>
      <c r="I26" s="53" t="s">
        <v>111</v>
      </c>
      <c r="J26" s="48"/>
      <c r="K26" s="47"/>
    </row>
    <row r="27" spans="1:11" x14ac:dyDescent="0.15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15">
      <c r="A28" s="46" t="s">
        <v>62</v>
      </c>
      <c r="B28" s="45">
        <v>6391.66</v>
      </c>
      <c r="C28" s="44">
        <v>4833.3599999999997</v>
      </c>
      <c r="D28" s="44">
        <v>3831.89</v>
      </c>
      <c r="E28" s="44">
        <v>6283.08</v>
      </c>
      <c r="F28" s="44">
        <v>6003.96</v>
      </c>
      <c r="G28" s="44">
        <v>4071.64</v>
      </c>
      <c r="H28" s="44">
        <v>8019.07</v>
      </c>
      <c r="I28" s="44">
        <v>930.32</v>
      </c>
      <c r="J28" s="18">
        <f>SUM(B28:I28)</f>
        <v>40364.979999999996</v>
      </c>
      <c r="K28" s="43"/>
    </row>
    <row r="29" spans="1:11" x14ac:dyDescent="0.15">
      <c r="A29" s="37" t="s">
        <v>61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15">
      <c r="A30" s="32" t="s">
        <v>60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15">
      <c r="A31" s="37" t="s">
        <v>59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42158.27</v>
      </c>
    </row>
    <row r="32" spans="1:11" x14ac:dyDescent="0.15">
      <c r="A32" s="32" t="s">
        <v>58</v>
      </c>
      <c r="B32" s="31"/>
      <c r="C32" s="30"/>
      <c r="D32" s="30">
        <v>412.48</v>
      </c>
      <c r="E32" s="30"/>
      <c r="F32" s="30"/>
      <c r="G32" s="30">
        <v>466.24</v>
      </c>
      <c r="H32" s="30">
        <v>914.57</v>
      </c>
      <c r="I32" s="30"/>
      <c r="J32" s="18">
        <f t="shared" si="0"/>
        <v>1793.29</v>
      </c>
      <c r="K32" s="42"/>
    </row>
    <row r="33" spans="1:11" x14ac:dyDescent="0.15">
      <c r="A33" s="37" t="s">
        <v>57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15">
      <c r="A34" s="32" t="s">
        <v>56</v>
      </c>
      <c r="B34" s="31">
        <v>367.04</v>
      </c>
      <c r="C34" s="30">
        <v>286.72000000000003</v>
      </c>
      <c r="D34" s="30">
        <v>248</v>
      </c>
      <c r="E34" s="30">
        <v>358.56</v>
      </c>
      <c r="F34" s="30">
        <v>351.94</v>
      </c>
      <c r="G34" s="30">
        <v>265.14999999999998</v>
      </c>
      <c r="H34" s="30">
        <v>522.12</v>
      </c>
      <c r="I34" s="30">
        <v>54.4</v>
      </c>
      <c r="J34" s="18">
        <f>SUM(B34:I34)</f>
        <v>2453.9299999999998</v>
      </c>
      <c r="K34" s="22"/>
    </row>
    <row r="35" spans="1:11" x14ac:dyDescent="0.15">
      <c r="A35" s="37" t="s">
        <v>55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15">
      <c r="A36" s="32" t="s">
        <v>54</v>
      </c>
      <c r="B36" s="31">
        <v>85.84</v>
      </c>
      <c r="C36" s="30">
        <v>67.040000000000006</v>
      </c>
      <c r="D36" s="30">
        <v>57.99</v>
      </c>
      <c r="E36" s="30">
        <v>83.86</v>
      </c>
      <c r="F36" s="30">
        <v>82.3</v>
      </c>
      <c r="G36" s="30">
        <v>62.01</v>
      </c>
      <c r="H36" s="30">
        <v>122.08</v>
      </c>
      <c r="I36" s="30">
        <v>12.72</v>
      </c>
      <c r="J36" s="18">
        <f>SUM(B36:I36)</f>
        <v>573.84</v>
      </c>
      <c r="K36" s="22"/>
    </row>
    <row r="37" spans="1:11" x14ac:dyDescent="0.15">
      <c r="A37" s="37" t="s">
        <v>53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15">
      <c r="A38" s="32" t="s">
        <v>52</v>
      </c>
      <c r="B38" s="31">
        <v>1372.94</v>
      </c>
      <c r="C38" s="30">
        <v>1038.22</v>
      </c>
      <c r="D38" s="30">
        <v>823.13</v>
      </c>
      <c r="E38" s="30">
        <v>1349.62</v>
      </c>
      <c r="F38" s="30">
        <v>1289.6600000000001</v>
      </c>
      <c r="G38" s="30">
        <v>874.61</v>
      </c>
      <c r="H38" s="30">
        <v>1722.43</v>
      </c>
      <c r="I38" s="30">
        <v>199.84</v>
      </c>
      <c r="J38" s="18">
        <f>SUM(B38:I38)</f>
        <v>8670.4499999999989</v>
      </c>
      <c r="K38" s="22"/>
    </row>
    <row r="39" spans="1:11" x14ac:dyDescent="0.15">
      <c r="A39" s="37" t="s">
        <v>51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15">
      <c r="A40" s="32" t="s">
        <v>50</v>
      </c>
      <c r="B40" s="31">
        <v>63.92</v>
      </c>
      <c r="C40" s="30">
        <v>48.34</v>
      </c>
      <c r="D40" s="30">
        <v>42.46</v>
      </c>
      <c r="E40" s="30">
        <v>62.82</v>
      </c>
      <c r="F40" s="30">
        <v>60.04</v>
      </c>
      <c r="G40" s="30">
        <v>45.35</v>
      </c>
      <c r="H40" s="30">
        <v>89.35</v>
      </c>
      <c r="I40" s="30">
        <v>9.3000000000000007</v>
      </c>
      <c r="J40" s="18">
        <f>SUM(B40:I40)</f>
        <v>421.58</v>
      </c>
      <c r="K40" s="22"/>
    </row>
    <row r="41" spans="1:11" x14ac:dyDescent="0.15">
      <c r="A41" s="37" t="s">
        <v>49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15">
      <c r="A42" s="32" t="s">
        <v>48</v>
      </c>
      <c r="B42" s="31">
        <v>230.1</v>
      </c>
      <c r="C42" s="30">
        <v>174</v>
      </c>
      <c r="D42" s="30">
        <v>152.81</v>
      </c>
      <c r="E42" s="30">
        <v>226.18</v>
      </c>
      <c r="F42" s="30">
        <v>216.12</v>
      </c>
      <c r="G42" s="30">
        <v>163.38999999999999</v>
      </c>
      <c r="H42" s="30">
        <v>321.58</v>
      </c>
      <c r="I42" s="30">
        <v>33.479999999999997</v>
      </c>
      <c r="J42" s="18">
        <f>SUM(B42:I42)</f>
        <v>1517.66</v>
      </c>
      <c r="K42" s="39">
        <f>SUM(J34:J46)</f>
        <v>13637.46</v>
      </c>
    </row>
    <row r="43" spans="1:11" x14ac:dyDescent="0.15">
      <c r="A43" s="37" t="s">
        <v>47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55795.729999999996</v>
      </c>
    </row>
    <row r="44" spans="1:11" x14ac:dyDescent="0.15">
      <c r="A44" s="32" t="s">
        <v>46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15">
      <c r="A45" s="37" t="s">
        <v>45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15">
      <c r="A46" s="32" t="s">
        <v>44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15">
      <c r="A47" s="37" t="s">
        <v>43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15">
      <c r="A48" s="32" t="s">
        <v>42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15">
      <c r="A49" s="29" t="s">
        <v>41</v>
      </c>
      <c r="B49" s="28"/>
      <c r="C49" s="27">
        <v>95.52</v>
      </c>
      <c r="D49" s="27"/>
      <c r="E49" s="27"/>
      <c r="F49" s="27"/>
      <c r="G49" s="27"/>
      <c r="H49" s="27"/>
      <c r="I49" s="27"/>
      <c r="J49" s="18">
        <f t="shared" si="0"/>
        <v>95.52</v>
      </c>
      <c r="K49" s="26"/>
    </row>
    <row r="50" spans="1:11" x14ac:dyDescent="0.15">
      <c r="A50" s="32" t="s">
        <v>40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15">
      <c r="A51" s="29" t="s">
        <v>39</v>
      </c>
      <c r="B51" s="28"/>
      <c r="C51" s="27"/>
      <c r="D51" s="27">
        <v>66.099999999999994</v>
      </c>
      <c r="E51" s="27">
        <v>681.52</v>
      </c>
      <c r="F51" s="27">
        <v>160.28</v>
      </c>
      <c r="G51" s="27">
        <v>74.709999999999994</v>
      </c>
      <c r="H51" s="27">
        <v>146.57</v>
      </c>
      <c r="I51" s="27"/>
      <c r="J51" s="18">
        <f t="shared" si="0"/>
        <v>1129.18</v>
      </c>
      <c r="K51" s="26"/>
    </row>
    <row r="52" spans="1:11" x14ac:dyDescent="0.15">
      <c r="A52" s="32" t="s">
        <v>38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15">
      <c r="A53" s="29" t="s">
        <v>37</v>
      </c>
      <c r="B53" s="28"/>
      <c r="C53" s="27"/>
      <c r="D53" s="27"/>
      <c r="E53" s="27">
        <v>772.88</v>
      </c>
      <c r="F53" s="27"/>
      <c r="G53" s="27"/>
      <c r="H53" s="27"/>
      <c r="I53" s="27"/>
      <c r="J53" s="18">
        <f t="shared" si="0"/>
        <v>772.88</v>
      </c>
      <c r="K53" s="26"/>
    </row>
    <row r="54" spans="1:11" x14ac:dyDescent="0.15">
      <c r="A54" s="32" t="s">
        <v>36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15">
      <c r="A55" s="29" t="s">
        <v>35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15">
      <c r="A56" s="32" t="s">
        <v>34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15">
      <c r="A57" s="29" t="s">
        <v>33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15">
      <c r="A58" s="32" t="s">
        <v>32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15">
      <c r="A59" s="29" t="s">
        <v>31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15">
      <c r="A60" s="32" t="s">
        <v>30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15">
      <c r="A61" s="29" t="s">
        <v>29</v>
      </c>
      <c r="B61" s="28"/>
      <c r="C61" s="27">
        <v>141.30000000000001</v>
      </c>
      <c r="D61" s="27">
        <v>84.5</v>
      </c>
      <c r="E61" s="27">
        <v>141.30000000000001</v>
      </c>
      <c r="F61" s="27">
        <v>47.1</v>
      </c>
      <c r="G61" s="27">
        <v>95.52</v>
      </c>
      <c r="H61" s="27">
        <v>187.36</v>
      </c>
      <c r="I61" s="27"/>
      <c r="J61" s="18">
        <f t="shared" si="0"/>
        <v>697.08</v>
      </c>
      <c r="K61" s="26"/>
    </row>
    <row r="62" spans="1:11" x14ac:dyDescent="0.15">
      <c r="A62" s="32" t="s">
        <v>28</v>
      </c>
      <c r="B62" s="31"/>
      <c r="C62" s="30">
        <v>360.35</v>
      </c>
      <c r="D62" s="30">
        <v>421.13</v>
      </c>
      <c r="E62" s="30">
        <v>435.81</v>
      </c>
      <c r="F62" s="30">
        <v>294.85000000000002</v>
      </c>
      <c r="G62" s="30">
        <v>476.06</v>
      </c>
      <c r="H62" s="30">
        <v>933.8</v>
      </c>
      <c r="I62" s="30">
        <v>11.81</v>
      </c>
      <c r="J62" s="18">
        <f>SUM(B62:I62)</f>
        <v>2933.81</v>
      </c>
      <c r="K62" s="22"/>
    </row>
    <row r="63" spans="1:11" x14ac:dyDescent="0.15">
      <c r="A63" s="29" t="s">
        <v>27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15">
      <c r="A64" s="32" t="s">
        <v>26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15">
      <c r="A65" s="29" t="s">
        <v>25</v>
      </c>
      <c r="B65" s="28"/>
      <c r="C65" s="27">
        <v>6665.53</v>
      </c>
      <c r="D65" s="27">
        <v>6512.04</v>
      </c>
      <c r="E65" s="27">
        <v>8787.07</v>
      </c>
      <c r="F65" s="27">
        <v>8483.11</v>
      </c>
      <c r="G65" s="27">
        <v>7362.05</v>
      </c>
      <c r="H65" s="27">
        <v>14436.26</v>
      </c>
      <c r="I65" s="27">
        <v>430.83</v>
      </c>
      <c r="J65" s="18">
        <f>SUM(C65:I65)</f>
        <v>52676.890000000007</v>
      </c>
      <c r="K65" s="26"/>
    </row>
    <row r="66" spans="1:11" x14ac:dyDescent="0.15">
      <c r="A66" s="32" t="s">
        <v>24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15">
      <c r="A67" s="29" t="s">
        <v>23</v>
      </c>
      <c r="B67" s="28"/>
      <c r="C67" s="27"/>
      <c r="D67" s="27">
        <v>16.32</v>
      </c>
      <c r="E67" s="27">
        <v>10</v>
      </c>
      <c r="F67" s="27"/>
      <c r="G67" s="27">
        <v>18.45</v>
      </c>
      <c r="H67" s="27">
        <v>87.34</v>
      </c>
      <c r="I67" s="27"/>
      <c r="J67" s="18">
        <f t="shared" si="0"/>
        <v>132.11000000000001</v>
      </c>
      <c r="K67" s="26"/>
    </row>
    <row r="68" spans="1:11" x14ac:dyDescent="0.15">
      <c r="A68" s="33" t="s">
        <v>22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15">
      <c r="A69" s="29" t="s">
        <v>21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15">
      <c r="A70" s="32" t="s">
        <v>20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15">
      <c r="A71" s="29" t="s">
        <v>19</v>
      </c>
      <c r="B71" s="28"/>
      <c r="C71" s="27">
        <v>0.96</v>
      </c>
      <c r="D71" s="27">
        <v>5.75</v>
      </c>
      <c r="E71" s="27">
        <v>1.25</v>
      </c>
      <c r="F71" s="27">
        <v>1.63</v>
      </c>
      <c r="G71" s="27">
        <v>6.51</v>
      </c>
      <c r="H71" s="27">
        <v>12.64</v>
      </c>
      <c r="I71" s="27"/>
      <c r="J71" s="18">
        <f t="shared" si="0"/>
        <v>28.740000000000002</v>
      </c>
      <c r="K71" s="26"/>
    </row>
    <row r="72" spans="1:11" x14ac:dyDescent="0.15">
      <c r="A72" s="32" t="s">
        <v>18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15">
      <c r="A73" s="29" t="s">
        <v>17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15">
      <c r="A74" s="32" t="s">
        <v>16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15">
      <c r="A75" s="29" t="s">
        <v>15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15">
      <c r="A76" s="32" t="s">
        <v>14</v>
      </c>
      <c r="B76" s="31"/>
      <c r="C76" s="30"/>
      <c r="D76" s="30">
        <v>67.25</v>
      </c>
      <c r="E76" s="30"/>
      <c r="F76" s="30">
        <v>119.54</v>
      </c>
      <c r="G76" s="30">
        <v>76.02</v>
      </c>
      <c r="H76" s="30">
        <v>149.12</v>
      </c>
      <c r="I76" s="30"/>
      <c r="J76" s="18">
        <f t="shared" si="0"/>
        <v>411.93</v>
      </c>
      <c r="K76" s="22"/>
    </row>
    <row r="77" spans="1:11" x14ac:dyDescent="0.15">
      <c r="A77" s="29" t="s">
        <v>13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15">
      <c r="A78" s="32" t="s">
        <v>12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15">
      <c r="A79" s="29" t="s">
        <v>11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4" thickBot="1" x14ac:dyDescent="0.2">
      <c r="A80" s="25" t="s">
        <v>10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4" thickBot="1" x14ac:dyDescent="0.2">
      <c r="A81" s="21" t="s">
        <v>9</v>
      </c>
      <c r="B81" s="20">
        <f>SUM(B28:B80)</f>
        <v>8511.5</v>
      </c>
      <c r="C81" s="20">
        <f>SUM(C28:C80)</f>
        <v>14578.75</v>
      </c>
      <c r="D81" s="19">
        <f>SUM(D27:D80)</f>
        <v>13608.9</v>
      </c>
      <c r="E81" s="19">
        <f>SUM(E28:E80)</f>
        <v>20282.959999999995</v>
      </c>
      <c r="F81" s="19">
        <f>SUM(F28:F80)</f>
        <v>18414.430000000004</v>
      </c>
      <c r="G81" s="19">
        <f>SUM(G28:G80)</f>
        <v>14828.420000000002</v>
      </c>
      <c r="H81" s="19">
        <f>SUM(H28:H80)</f>
        <v>27664.29</v>
      </c>
      <c r="I81" s="19">
        <f>SUM(I28:I80)</f>
        <v>3256.24</v>
      </c>
      <c r="J81" s="18">
        <v>121145.49</v>
      </c>
      <c r="K81" s="17"/>
    </row>
    <row r="82" spans="1:11" x14ac:dyDescent="0.1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15">
      <c r="A83" s="12"/>
      <c r="B83" s="11" t="s">
        <v>7</v>
      </c>
      <c r="C83" s="9"/>
      <c r="D83" s="16">
        <v>780714.49</v>
      </c>
      <c r="E83" s="9"/>
      <c r="F83" s="9"/>
      <c r="G83" s="9"/>
      <c r="H83" s="9"/>
      <c r="I83" s="9"/>
      <c r="J83" s="8"/>
      <c r="K83" s="8"/>
    </row>
    <row r="84" spans="1:11" x14ac:dyDescent="0.15">
      <c r="A84" s="13"/>
      <c r="B84" s="11" t="s">
        <v>6</v>
      </c>
      <c r="C84" s="9"/>
      <c r="D84" s="10">
        <f>C23</f>
        <v>116209.65</v>
      </c>
      <c r="E84" s="9"/>
      <c r="F84" s="9"/>
      <c r="G84" s="9"/>
      <c r="H84" s="9"/>
      <c r="I84" s="9"/>
      <c r="J84" s="8"/>
      <c r="K84" s="8"/>
    </row>
    <row r="85" spans="1:11" x14ac:dyDescent="0.15">
      <c r="A85" s="13"/>
      <c r="B85" s="11" t="s">
        <v>100</v>
      </c>
      <c r="C85" s="9"/>
      <c r="D85" s="10">
        <f>-J81</f>
        <v>-121145.49</v>
      </c>
      <c r="E85" s="9"/>
      <c r="F85" s="15"/>
      <c r="G85" s="9"/>
      <c r="H85" s="9"/>
      <c r="I85" s="9"/>
      <c r="J85" s="8"/>
      <c r="K85" s="8"/>
    </row>
    <row r="86" spans="1:11" x14ac:dyDescent="0.15">
      <c r="A86" s="13"/>
      <c r="B86" s="11" t="s">
        <v>4</v>
      </c>
      <c r="C86" s="9"/>
      <c r="D86" s="10">
        <v>6917.44</v>
      </c>
      <c r="E86" s="9"/>
      <c r="F86" s="9"/>
      <c r="G86" s="9"/>
      <c r="H86" s="14"/>
      <c r="I86" s="14"/>
      <c r="J86" s="8"/>
      <c r="K86" s="8"/>
    </row>
    <row r="87" spans="1:11" x14ac:dyDescent="0.15">
      <c r="A87" s="13"/>
      <c r="B87" s="11" t="s">
        <v>3</v>
      </c>
      <c r="C87" s="9"/>
      <c r="D87" s="10">
        <f>SUM(D83:D86)</f>
        <v>782696.09</v>
      </c>
      <c r="E87" s="9"/>
      <c r="F87" s="9"/>
      <c r="G87" s="9"/>
      <c r="H87" s="9"/>
      <c r="I87" s="9"/>
      <c r="J87" s="8"/>
      <c r="K87" s="8"/>
    </row>
    <row r="88" spans="1:11" x14ac:dyDescent="0.15">
      <c r="A88" s="13"/>
      <c r="B88" s="11" t="s">
        <v>2</v>
      </c>
      <c r="C88" s="9"/>
      <c r="D88" s="10">
        <v>137068.07</v>
      </c>
      <c r="E88" s="9"/>
      <c r="F88" s="9"/>
      <c r="G88" s="9"/>
      <c r="H88" s="9"/>
      <c r="I88" s="9"/>
      <c r="J88" s="8"/>
      <c r="K88" s="8"/>
    </row>
    <row r="89" spans="1:11" x14ac:dyDescent="0.15">
      <c r="A89" s="12"/>
      <c r="B89" s="11" t="s">
        <v>99</v>
      </c>
      <c r="C89" s="9"/>
      <c r="D89" s="10">
        <v>48286.71</v>
      </c>
      <c r="E89" s="9"/>
      <c r="F89" s="9"/>
      <c r="G89" s="9"/>
      <c r="H89" s="9"/>
      <c r="I89" s="9"/>
      <c r="J89" s="8"/>
      <c r="K89" s="8"/>
    </row>
    <row r="90" spans="1:11" ht="14" thickBot="1" x14ac:dyDescent="0.2">
      <c r="A90" s="7"/>
      <c r="B90" s="6" t="s">
        <v>1</v>
      </c>
      <c r="C90" s="3"/>
      <c r="D90" s="5">
        <f>SUM(D87:D89)</f>
        <v>968050.86999999988</v>
      </c>
      <c r="E90" s="3"/>
      <c r="F90" s="3" t="s">
        <v>0</v>
      </c>
      <c r="G90" s="4">
        <v>61823.99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90"/>
  <sheetViews>
    <sheetView topLeftCell="A55" workbookViewId="0">
      <selection activeCell="G87" sqref="G87"/>
    </sheetView>
  </sheetViews>
  <sheetFormatPr baseColWidth="10" defaultColWidth="8.83203125" defaultRowHeight="13" x14ac:dyDescent="0.15"/>
  <cols>
    <col min="1" max="1" width="29.1640625" customWidth="1"/>
    <col min="2" max="2" width="12.6640625" customWidth="1"/>
    <col min="3" max="3" width="12.5" customWidth="1"/>
    <col min="4" max="4" width="12.6640625" customWidth="1"/>
    <col min="5" max="5" width="12.1640625" customWidth="1"/>
    <col min="6" max="6" width="12.6640625" customWidth="1"/>
    <col min="7" max="7" width="13.1640625" customWidth="1"/>
    <col min="8" max="9" width="12.6640625" customWidth="1"/>
    <col min="10" max="10" width="12.5" customWidth="1"/>
    <col min="11" max="11" width="11.6640625" customWidth="1"/>
  </cols>
  <sheetData>
    <row r="1" spans="1:11" ht="19" thickBot="1" x14ac:dyDescent="0.25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15">
      <c r="A2" s="96" t="s">
        <v>120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1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1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4" thickBot="1" x14ac:dyDescent="0.2">
      <c r="A5" s="90" t="s">
        <v>97</v>
      </c>
      <c r="B5" s="89" t="s">
        <v>96</v>
      </c>
      <c r="C5" s="88"/>
      <c r="D5" s="88"/>
      <c r="E5" s="88" t="s">
        <v>95</v>
      </c>
      <c r="F5" s="88"/>
      <c r="G5" s="88">
        <v>739759.36</v>
      </c>
      <c r="H5" s="88"/>
      <c r="I5" s="88"/>
      <c r="J5" s="87"/>
      <c r="K5" s="87"/>
    </row>
    <row r="6" spans="1:11" ht="14" thickTop="1" x14ac:dyDescent="0.1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15">
      <c r="A7" s="85" t="s">
        <v>94</v>
      </c>
      <c r="B7" s="45" t="s">
        <v>93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15">
      <c r="A8" s="84" t="s">
        <v>92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15">
      <c r="A9" s="46" t="s">
        <v>91</v>
      </c>
      <c r="B9" s="80">
        <v>1510</v>
      </c>
      <c r="C9" s="44">
        <v>1344.49</v>
      </c>
      <c r="D9" s="45"/>
      <c r="E9" s="44"/>
      <c r="F9" s="44"/>
      <c r="G9" s="44"/>
      <c r="H9" s="44"/>
      <c r="I9" s="99"/>
      <c r="J9" s="18"/>
      <c r="K9" s="43"/>
    </row>
    <row r="10" spans="1:11" x14ac:dyDescent="0.15">
      <c r="A10" s="32" t="s">
        <v>90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15">
      <c r="A11" s="46" t="s">
        <v>89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15">
      <c r="A12" s="46" t="s">
        <v>88</v>
      </c>
      <c r="B12" s="83">
        <v>1629</v>
      </c>
      <c r="C12" s="44">
        <v>5239.5200000000004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15">
      <c r="A13" s="46" t="s">
        <v>87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15">
      <c r="A14" s="46" t="s">
        <v>86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15">
      <c r="A15" s="46" t="s">
        <v>85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15">
      <c r="A16" s="46" t="s">
        <v>84</v>
      </c>
      <c r="B16" s="80">
        <v>1631</v>
      </c>
      <c r="C16" s="44">
        <v>1415.25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15">
      <c r="A17" s="46" t="s">
        <v>83</v>
      </c>
      <c r="B17" s="80">
        <v>1629</v>
      </c>
      <c r="C17" s="44">
        <v>2110.89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15">
      <c r="A18" s="46" t="s">
        <v>82</v>
      </c>
      <c r="B18" s="80">
        <v>1629</v>
      </c>
      <c r="C18" s="44">
        <v>390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15">
      <c r="A19" s="32" t="s">
        <v>81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15">
      <c r="A20" s="46" t="s">
        <v>80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15">
      <c r="A21" s="79" t="s">
        <v>79</v>
      </c>
      <c r="B21" s="78">
        <v>4500</v>
      </c>
      <c r="C21" s="23">
        <v>134861.10999999999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15">
      <c r="A22" s="72" t="s">
        <v>121</v>
      </c>
      <c r="B22" s="71">
        <v>5341</v>
      </c>
      <c r="C22" s="70">
        <v>2112.8200000000002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15">
      <c r="A23" s="65" t="s">
        <v>77</v>
      </c>
      <c r="B23" s="62"/>
      <c r="C23" s="64">
        <f>SUM(C9:C22)</f>
        <v>147474.07999999999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1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15">
      <c r="A25" s="59" t="s">
        <v>76</v>
      </c>
      <c r="B25" s="57" t="s">
        <v>75</v>
      </c>
      <c r="C25" s="58" t="s">
        <v>74</v>
      </c>
      <c r="D25" s="57" t="s">
        <v>73</v>
      </c>
      <c r="E25" s="57" t="s">
        <v>72</v>
      </c>
      <c r="F25" s="57" t="s">
        <v>71</v>
      </c>
      <c r="G25" s="57" t="s">
        <v>70</v>
      </c>
      <c r="H25" s="57" t="s">
        <v>69</v>
      </c>
      <c r="I25" s="103" t="s">
        <v>110</v>
      </c>
      <c r="J25" s="56" t="s">
        <v>9</v>
      </c>
      <c r="K25" s="55"/>
    </row>
    <row r="26" spans="1:11" x14ac:dyDescent="0.15">
      <c r="A26" s="52"/>
      <c r="B26" s="53" t="s">
        <v>68</v>
      </c>
      <c r="C26" s="54" t="s">
        <v>67</v>
      </c>
      <c r="D26" s="53" t="s">
        <v>66</v>
      </c>
      <c r="E26" s="53" t="s">
        <v>65</v>
      </c>
      <c r="F26" s="53" t="s">
        <v>64</v>
      </c>
      <c r="G26" s="54">
        <v>1255101</v>
      </c>
      <c r="H26" s="53" t="s">
        <v>63</v>
      </c>
      <c r="I26" s="104" t="s">
        <v>111</v>
      </c>
      <c r="J26" s="48"/>
      <c r="K26" s="47"/>
    </row>
    <row r="27" spans="1:11" x14ac:dyDescent="0.15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15">
      <c r="A28" s="46" t="s">
        <v>62</v>
      </c>
      <c r="B28" s="45">
        <v>6391.66</v>
      </c>
      <c r="C28" s="44">
        <v>4833.3599999999997</v>
      </c>
      <c r="D28" s="44">
        <v>4286.84</v>
      </c>
      <c r="E28" s="44">
        <v>6283.08</v>
      </c>
      <c r="F28" s="44">
        <v>6003.96</v>
      </c>
      <c r="G28" s="44">
        <v>4585.95</v>
      </c>
      <c r="H28" s="44">
        <v>9027.89</v>
      </c>
      <c r="I28" s="44">
        <v>930.32</v>
      </c>
      <c r="J28" s="18">
        <f>SUM(B28:I28)</f>
        <v>42343.060000000005</v>
      </c>
      <c r="K28" s="43"/>
    </row>
    <row r="29" spans="1:11" x14ac:dyDescent="0.15">
      <c r="A29" s="37" t="s">
        <v>61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15">
      <c r="A30" s="32" t="s">
        <v>60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15">
      <c r="A31" s="37" t="s">
        <v>59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44025.710000000006</v>
      </c>
    </row>
    <row r="32" spans="1:11" x14ac:dyDescent="0.15">
      <c r="A32" s="32" t="s">
        <v>58</v>
      </c>
      <c r="B32" s="31"/>
      <c r="C32" s="30"/>
      <c r="D32" s="30">
        <v>226.9</v>
      </c>
      <c r="E32" s="30">
        <v>437.95</v>
      </c>
      <c r="F32" s="30">
        <v>258.16000000000003</v>
      </c>
      <c r="G32" s="30">
        <v>256.5</v>
      </c>
      <c r="H32" s="30">
        <v>503.14</v>
      </c>
      <c r="I32" s="30"/>
      <c r="J32" s="18">
        <f t="shared" si="0"/>
        <v>1682.65</v>
      </c>
      <c r="K32" s="42"/>
    </row>
    <row r="33" spans="1:11" x14ac:dyDescent="0.15">
      <c r="A33" s="37" t="s">
        <v>57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15">
      <c r="A34" s="32" t="s">
        <v>56</v>
      </c>
      <c r="B34" s="31">
        <v>367.54</v>
      </c>
      <c r="C34" s="30">
        <v>286.72000000000003</v>
      </c>
      <c r="D34" s="30">
        <v>263.18</v>
      </c>
      <c r="E34" s="30">
        <v>387.11</v>
      </c>
      <c r="F34" s="30">
        <v>366.9</v>
      </c>
      <c r="G34" s="30">
        <v>281.69</v>
      </c>
      <c r="H34" s="30">
        <v>554.57000000000005</v>
      </c>
      <c r="I34" s="30">
        <v>56.38</v>
      </c>
      <c r="J34" s="18">
        <f>SUM(B34:I34)</f>
        <v>2564.0900000000006</v>
      </c>
      <c r="K34" s="22"/>
    </row>
    <row r="35" spans="1:11" x14ac:dyDescent="0.15">
      <c r="A35" s="37" t="s">
        <v>55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15">
      <c r="A36" s="32" t="s">
        <v>54</v>
      </c>
      <c r="B36" s="31">
        <v>85.96</v>
      </c>
      <c r="C36" s="30">
        <v>67.040000000000006</v>
      </c>
      <c r="D36" s="30">
        <v>61.49</v>
      </c>
      <c r="E36" s="30">
        <v>90.54</v>
      </c>
      <c r="F36" s="30">
        <v>85.79</v>
      </c>
      <c r="G36" s="30">
        <v>65.86</v>
      </c>
      <c r="H36" s="30">
        <v>129.76</v>
      </c>
      <c r="I36" s="30">
        <v>13.2</v>
      </c>
      <c r="J36" s="18">
        <f>SUM(B36:I36)</f>
        <v>599.6400000000001</v>
      </c>
      <c r="K36" s="22"/>
    </row>
    <row r="37" spans="1:11" x14ac:dyDescent="0.15">
      <c r="A37" s="37" t="s">
        <v>53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15">
      <c r="A38" s="32" t="s">
        <v>52</v>
      </c>
      <c r="B38" s="31">
        <v>1372.94</v>
      </c>
      <c r="C38" s="30">
        <v>1038.22</v>
      </c>
      <c r="D38" s="30">
        <v>920.86</v>
      </c>
      <c r="E38" s="30">
        <v>1349.62</v>
      </c>
      <c r="F38" s="30">
        <v>1289.6600000000001</v>
      </c>
      <c r="G38" s="30">
        <v>985.1</v>
      </c>
      <c r="H38" s="30">
        <v>1939.11</v>
      </c>
      <c r="I38" s="30">
        <v>199.84</v>
      </c>
      <c r="J38" s="18">
        <f>SUM(B38:I38)</f>
        <v>9095.35</v>
      </c>
      <c r="K38" s="22"/>
    </row>
    <row r="39" spans="1:11" x14ac:dyDescent="0.15">
      <c r="A39" s="37" t="s">
        <v>51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15">
      <c r="A40" s="32" t="s">
        <v>50</v>
      </c>
      <c r="B40" s="31"/>
      <c r="C40" s="30"/>
      <c r="D40" s="30">
        <v>3.61</v>
      </c>
      <c r="E40" s="30">
        <v>4.38</v>
      </c>
      <c r="F40" s="30">
        <v>14.01</v>
      </c>
      <c r="G40" s="30">
        <v>4.08</v>
      </c>
      <c r="H40" s="30">
        <v>7.99</v>
      </c>
      <c r="I40" s="30"/>
      <c r="J40" s="18">
        <f t="shared" si="0"/>
        <v>34.07</v>
      </c>
      <c r="K40" s="22"/>
    </row>
    <row r="41" spans="1:11" x14ac:dyDescent="0.15">
      <c r="A41" s="37" t="s">
        <v>49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15">
      <c r="A42" s="32" t="s">
        <v>48</v>
      </c>
      <c r="B42" s="31">
        <v>230.1</v>
      </c>
      <c r="C42" s="30">
        <v>174</v>
      </c>
      <c r="D42" s="30">
        <v>162.5</v>
      </c>
      <c r="E42" s="30">
        <v>237.29</v>
      </c>
      <c r="F42" s="30">
        <v>225.41</v>
      </c>
      <c r="G42" s="30">
        <v>174.33</v>
      </c>
      <c r="H42" s="30">
        <v>343.12</v>
      </c>
      <c r="I42" s="30">
        <v>33.479999999999997</v>
      </c>
      <c r="J42" s="18">
        <f>SUM(B42:I42)</f>
        <v>1580.23</v>
      </c>
      <c r="K42" s="39">
        <f>SUM(J34:J46)</f>
        <v>13873.380000000001</v>
      </c>
    </row>
    <row r="43" spans="1:11" x14ac:dyDescent="0.15">
      <c r="A43" s="37" t="s">
        <v>47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57899.090000000011</v>
      </c>
    </row>
    <row r="44" spans="1:11" x14ac:dyDescent="0.15">
      <c r="A44" s="32" t="s">
        <v>46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15">
      <c r="A45" s="37" t="s">
        <v>45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15">
      <c r="A46" s="32" t="s">
        <v>44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15">
      <c r="A47" s="37" t="s">
        <v>43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15">
      <c r="A48" s="32" t="s">
        <v>42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15">
      <c r="A49" s="29" t="s">
        <v>41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15">
      <c r="A50" s="32" t="s">
        <v>40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15">
      <c r="A51" s="29" t="s">
        <v>39</v>
      </c>
      <c r="B51" s="28"/>
      <c r="C51" s="27">
        <v>178.73</v>
      </c>
      <c r="D51" s="27">
        <v>76.319999999999993</v>
      </c>
      <c r="E51" s="27">
        <v>1.69</v>
      </c>
      <c r="F51" s="27">
        <v>66.31</v>
      </c>
      <c r="G51" s="27">
        <v>86.3</v>
      </c>
      <c r="H51" s="27">
        <v>169.11</v>
      </c>
      <c r="I51" s="27"/>
      <c r="J51" s="18">
        <f t="shared" si="0"/>
        <v>578.46</v>
      </c>
      <c r="K51" s="26"/>
    </row>
    <row r="52" spans="1:11" x14ac:dyDescent="0.15">
      <c r="A52" s="32" t="s">
        <v>38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15">
      <c r="A53" s="29" t="s">
        <v>37</v>
      </c>
      <c r="B53" s="28"/>
      <c r="C53" s="27"/>
      <c r="D53" s="27"/>
      <c r="E53" s="27"/>
      <c r="F53" s="27"/>
      <c r="G53" s="27"/>
      <c r="H53" s="27"/>
      <c r="I53" s="27"/>
      <c r="J53" s="18">
        <f t="shared" si="0"/>
        <v>0</v>
      </c>
      <c r="K53" s="26"/>
    </row>
    <row r="54" spans="1:11" x14ac:dyDescent="0.15">
      <c r="A54" s="32" t="s">
        <v>36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15">
      <c r="A55" s="29" t="s">
        <v>35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15">
      <c r="A56" s="32" t="s">
        <v>34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15">
      <c r="A57" s="29" t="s">
        <v>33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15">
      <c r="A58" s="32" t="s">
        <v>32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15">
      <c r="A59" s="29" t="s">
        <v>31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15">
      <c r="A60" s="32" t="s">
        <v>30</v>
      </c>
      <c r="B60" s="31"/>
      <c r="C60" s="30">
        <v>135.4</v>
      </c>
      <c r="D60" s="30">
        <v>108.7</v>
      </c>
      <c r="E60" s="30">
        <v>134.35</v>
      </c>
      <c r="F60" s="30">
        <v>157.74</v>
      </c>
      <c r="G60" s="30">
        <v>123.9</v>
      </c>
      <c r="H60" s="30">
        <v>234.96</v>
      </c>
      <c r="I60" s="30"/>
      <c r="J60" s="18">
        <f t="shared" si="0"/>
        <v>895.05000000000007</v>
      </c>
      <c r="K60" s="22"/>
    </row>
    <row r="61" spans="1:11" x14ac:dyDescent="0.15">
      <c r="A61" s="29" t="s">
        <v>29</v>
      </c>
      <c r="B61" s="28"/>
      <c r="C61" s="27">
        <v>94.2</v>
      </c>
      <c r="D61" s="27">
        <v>74.39</v>
      </c>
      <c r="E61" s="27">
        <v>47.1</v>
      </c>
      <c r="F61" s="27">
        <v>109.9</v>
      </c>
      <c r="G61" s="27">
        <v>84.09</v>
      </c>
      <c r="H61" s="27">
        <v>164.94</v>
      </c>
      <c r="I61" s="27"/>
      <c r="J61" s="18">
        <f t="shared" si="0"/>
        <v>574.62000000000012</v>
      </c>
      <c r="K61" s="26"/>
    </row>
    <row r="62" spans="1:11" x14ac:dyDescent="0.15">
      <c r="A62" s="32" t="s">
        <v>28</v>
      </c>
      <c r="B62" s="31"/>
      <c r="C62" s="30">
        <v>147.59</v>
      </c>
      <c r="D62" s="30">
        <v>222.19</v>
      </c>
      <c r="E62" s="30">
        <v>239.54</v>
      </c>
      <c r="F62" s="30">
        <v>313.75</v>
      </c>
      <c r="G62" s="30">
        <v>251.18</v>
      </c>
      <c r="H62" s="30">
        <v>492.69</v>
      </c>
      <c r="I62" s="30">
        <v>35.08</v>
      </c>
      <c r="J62" s="18">
        <f>SUM(B62:I62)</f>
        <v>1702.02</v>
      </c>
      <c r="K62" s="22"/>
    </row>
    <row r="63" spans="1:11" x14ac:dyDescent="0.15">
      <c r="A63" s="29" t="s">
        <v>27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15">
      <c r="A64" s="32" t="s">
        <v>26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15">
      <c r="A65" s="29" t="s">
        <v>25</v>
      </c>
      <c r="B65" s="28"/>
      <c r="C65" s="27">
        <v>3863.42</v>
      </c>
      <c r="D65" s="27">
        <v>3859.91</v>
      </c>
      <c r="E65" s="27">
        <v>4216.46</v>
      </c>
      <c r="F65" s="27">
        <v>6507.56</v>
      </c>
      <c r="G65" s="27">
        <v>4364.45</v>
      </c>
      <c r="H65" s="27">
        <v>8552.4500000000007</v>
      </c>
      <c r="I65" s="27">
        <v>-18.21</v>
      </c>
      <c r="J65" s="18">
        <f>SUM(C65:I65)</f>
        <v>31346.040000000005</v>
      </c>
      <c r="K65" s="26"/>
    </row>
    <row r="66" spans="1:11" x14ac:dyDescent="0.15">
      <c r="A66" s="32" t="s">
        <v>24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15">
      <c r="A67" s="29" t="s">
        <v>23</v>
      </c>
      <c r="B67" s="28"/>
      <c r="C67" s="27"/>
      <c r="D67" s="27">
        <v>1.68</v>
      </c>
      <c r="E67" s="27"/>
      <c r="F67" s="27"/>
      <c r="G67" s="27">
        <v>1.89</v>
      </c>
      <c r="H67" s="27">
        <v>3.71</v>
      </c>
      <c r="I67" s="27"/>
      <c r="J67" s="18">
        <f t="shared" si="0"/>
        <v>7.2799999999999994</v>
      </c>
      <c r="K67" s="26"/>
    </row>
    <row r="68" spans="1:11" x14ac:dyDescent="0.15">
      <c r="A68" s="33" t="s">
        <v>22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15">
      <c r="A69" s="29" t="s">
        <v>21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15">
      <c r="A70" s="32" t="s">
        <v>20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15">
      <c r="A71" s="29" t="s">
        <v>19</v>
      </c>
      <c r="B71" s="28"/>
      <c r="C71" s="27">
        <v>47.06</v>
      </c>
      <c r="D71" s="27">
        <v>12.49</v>
      </c>
      <c r="E71" s="27">
        <v>11.59</v>
      </c>
      <c r="F71" s="27">
        <v>15.16</v>
      </c>
      <c r="G71" s="27">
        <v>14.27</v>
      </c>
      <c r="H71" s="27">
        <v>26.76</v>
      </c>
      <c r="I71" s="27"/>
      <c r="J71" s="18">
        <f t="shared" si="0"/>
        <v>127.33</v>
      </c>
      <c r="K71" s="26"/>
    </row>
    <row r="72" spans="1:11" x14ac:dyDescent="0.15">
      <c r="A72" s="32" t="s">
        <v>18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15">
      <c r="A73" s="29" t="s">
        <v>17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15">
      <c r="A74" s="32" t="s">
        <v>16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15">
      <c r="A75" s="29" t="s">
        <v>15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15">
      <c r="A76" s="32" t="s">
        <v>14</v>
      </c>
      <c r="B76" s="31"/>
      <c r="C76" s="30"/>
      <c r="D76" s="30"/>
      <c r="E76" s="30"/>
      <c r="F76" s="30"/>
      <c r="G76" s="30"/>
      <c r="H76" s="30"/>
      <c r="I76" s="30"/>
      <c r="J76" s="18">
        <f t="shared" si="0"/>
        <v>0</v>
      </c>
      <c r="K76" s="22"/>
    </row>
    <row r="77" spans="1:11" x14ac:dyDescent="0.15">
      <c r="A77" s="29" t="s">
        <v>13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15">
      <c r="A78" s="32" t="s">
        <v>12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15">
      <c r="A79" s="29" t="s">
        <v>11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4" thickBot="1" x14ac:dyDescent="0.2">
      <c r="A80" s="25" t="s">
        <v>10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2" ht="14" thickBot="1" x14ac:dyDescent="0.2">
      <c r="A81" s="21" t="s">
        <v>9</v>
      </c>
      <c r="B81" s="20">
        <f>SUM(B28:B80)</f>
        <v>8448.2000000000007</v>
      </c>
      <c r="C81" s="20">
        <f>SUM(C28:C80)</f>
        <v>11733.15</v>
      </c>
      <c r="D81" s="19">
        <f>SUM(D27:D80)</f>
        <v>11148.109999999999</v>
      </c>
      <c r="E81" s="19">
        <f>SUM(E28:E80)</f>
        <v>14529.710000000001</v>
      </c>
      <c r="F81" s="19">
        <f>SUM(F28:F80)</f>
        <v>16718.21</v>
      </c>
      <c r="G81" s="19">
        <f>SUM(G28:G80)</f>
        <v>12050.3</v>
      </c>
      <c r="H81" s="110">
        <f>SUM(H28:H80)</f>
        <v>22150.2</v>
      </c>
      <c r="I81" s="110">
        <f>SUM(I28:I80)</f>
        <v>2823.63</v>
      </c>
      <c r="J81" s="43">
        <v>99601.51</v>
      </c>
      <c r="K81" s="17"/>
    </row>
    <row r="82" spans="1:12" x14ac:dyDescent="0.1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2" x14ac:dyDescent="0.15">
      <c r="A83" s="12"/>
      <c r="B83" s="11" t="s">
        <v>7</v>
      </c>
      <c r="C83" s="9"/>
      <c r="D83" s="16">
        <v>739759.36</v>
      </c>
      <c r="E83" s="9"/>
      <c r="F83" s="9"/>
      <c r="G83" s="9"/>
      <c r="H83" s="9"/>
      <c r="I83" s="9"/>
      <c r="J83" s="8"/>
      <c r="K83" s="8"/>
    </row>
    <row r="84" spans="1:12" x14ac:dyDescent="0.15">
      <c r="A84" s="13"/>
      <c r="B84" s="11" t="s">
        <v>6</v>
      </c>
      <c r="C84" s="9"/>
      <c r="D84" s="10">
        <f>C23</f>
        <v>147474.07999999999</v>
      </c>
      <c r="E84" s="9"/>
      <c r="F84" s="9"/>
      <c r="G84" s="9"/>
      <c r="H84" s="9"/>
      <c r="I84" s="9"/>
      <c r="J84" s="8"/>
      <c r="K84" s="8"/>
      <c r="L84" s="111"/>
    </row>
    <row r="85" spans="1:12" x14ac:dyDescent="0.15">
      <c r="A85" s="13"/>
      <c r="B85" s="11" t="s">
        <v>100</v>
      </c>
      <c r="C85" s="9"/>
      <c r="D85" s="10">
        <f>-J81</f>
        <v>-99601.51</v>
      </c>
      <c r="E85" s="9"/>
      <c r="F85" s="15"/>
      <c r="G85" s="9"/>
      <c r="H85" s="9"/>
      <c r="I85" s="9"/>
      <c r="J85" s="8"/>
      <c r="K85" s="8"/>
    </row>
    <row r="86" spans="1:12" x14ac:dyDescent="0.15">
      <c r="A86" s="13"/>
      <c r="B86" s="11" t="s">
        <v>4</v>
      </c>
      <c r="C86" s="9"/>
      <c r="D86" s="10">
        <v>-6917.44</v>
      </c>
      <c r="E86" s="9"/>
      <c r="F86" s="9"/>
      <c r="G86" s="9"/>
      <c r="H86" s="14"/>
      <c r="I86" s="14"/>
      <c r="J86" s="8"/>
      <c r="K86" s="8"/>
    </row>
    <row r="87" spans="1:12" x14ac:dyDescent="0.15">
      <c r="A87" s="13"/>
      <c r="B87" s="11" t="s">
        <v>3</v>
      </c>
      <c r="C87" s="9"/>
      <c r="D87" s="10">
        <f>SUM(D83:D86)</f>
        <v>780714.49</v>
      </c>
      <c r="E87" s="9"/>
      <c r="F87" s="9"/>
      <c r="G87" s="9"/>
      <c r="H87" s="9"/>
      <c r="I87" s="9"/>
      <c r="J87" s="8"/>
      <c r="K87" s="8"/>
    </row>
    <row r="88" spans="1:12" x14ac:dyDescent="0.15">
      <c r="A88" s="13"/>
      <c r="B88" s="11" t="s">
        <v>2</v>
      </c>
      <c r="C88" s="9"/>
      <c r="D88" s="10">
        <v>105222.74</v>
      </c>
      <c r="E88" s="9"/>
      <c r="F88" s="9"/>
      <c r="G88" s="9"/>
      <c r="H88" s="9"/>
      <c r="I88" s="9"/>
      <c r="J88" s="8"/>
      <c r="K88" s="8"/>
    </row>
    <row r="89" spans="1:12" x14ac:dyDescent="0.15">
      <c r="A89" s="12"/>
      <c r="B89" s="11" t="s">
        <v>99</v>
      </c>
      <c r="C89" s="9"/>
      <c r="D89" s="10">
        <v>-33292.22</v>
      </c>
      <c r="E89" s="9"/>
      <c r="F89" s="9"/>
      <c r="G89" s="9"/>
      <c r="H89" s="9"/>
      <c r="I89" s="9"/>
      <c r="J89" s="8"/>
      <c r="K89" s="8"/>
    </row>
    <row r="90" spans="1:12" ht="14" thickBot="1" x14ac:dyDescent="0.2">
      <c r="A90" s="7"/>
      <c r="B90" s="6" t="s">
        <v>1</v>
      </c>
      <c r="C90" s="3"/>
      <c r="D90" s="5">
        <f>SUM(D87:D89)</f>
        <v>852645.01</v>
      </c>
      <c r="E90" s="3"/>
      <c r="F90" s="3" t="s">
        <v>0</v>
      </c>
      <c r="G90" s="4">
        <v>61560.37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1"/>
  <sheetViews>
    <sheetView topLeftCell="A58" workbookViewId="0">
      <selection activeCell="G91" sqref="G91"/>
    </sheetView>
  </sheetViews>
  <sheetFormatPr baseColWidth="10" defaultColWidth="8.83203125" defaultRowHeight="13" x14ac:dyDescent="0.15"/>
  <cols>
    <col min="1" max="1" width="29.1640625" customWidth="1"/>
    <col min="2" max="2" width="12.6640625" customWidth="1"/>
    <col min="3" max="3" width="12.5" customWidth="1"/>
    <col min="4" max="4" width="12.6640625" customWidth="1"/>
    <col min="5" max="5" width="12.1640625" customWidth="1"/>
    <col min="6" max="6" width="12.6640625" customWidth="1"/>
    <col min="7" max="7" width="13.1640625" customWidth="1"/>
    <col min="8" max="9" width="12.6640625" customWidth="1"/>
    <col min="10" max="10" width="12.5" customWidth="1"/>
    <col min="11" max="11" width="11.6640625" customWidth="1"/>
  </cols>
  <sheetData>
    <row r="1" spans="1:11" ht="19" thickBot="1" x14ac:dyDescent="0.25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15">
      <c r="A2" s="96" t="s">
        <v>118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1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1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4" thickBot="1" x14ac:dyDescent="0.2">
      <c r="A5" s="90" t="s">
        <v>97</v>
      </c>
      <c r="B5" s="89" t="s">
        <v>96</v>
      </c>
      <c r="C5" s="88"/>
      <c r="D5" s="88"/>
      <c r="E5" s="88" t="s">
        <v>95</v>
      </c>
      <c r="F5" s="88"/>
      <c r="G5" s="88">
        <v>746544.5</v>
      </c>
      <c r="H5" s="88"/>
      <c r="I5" s="88"/>
      <c r="J5" s="87"/>
      <c r="K5" s="87"/>
    </row>
    <row r="6" spans="1:11" ht="14" thickTop="1" x14ac:dyDescent="0.1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15">
      <c r="A7" s="85" t="s">
        <v>94</v>
      </c>
      <c r="B7" s="45" t="s">
        <v>93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15">
      <c r="A8" s="84" t="s">
        <v>92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15">
      <c r="A9" s="46" t="s">
        <v>91</v>
      </c>
      <c r="B9" s="80">
        <v>1510</v>
      </c>
      <c r="C9" s="44">
        <v>1145.8</v>
      </c>
      <c r="D9" s="45"/>
      <c r="E9" s="44"/>
      <c r="F9" s="44"/>
      <c r="G9" s="44"/>
      <c r="H9" s="44"/>
      <c r="I9" s="44"/>
      <c r="J9" s="18"/>
      <c r="K9" s="43"/>
    </row>
    <row r="10" spans="1:11" x14ac:dyDescent="0.15">
      <c r="A10" s="32" t="s">
        <v>90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15">
      <c r="A11" s="46" t="s">
        <v>89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15">
      <c r="A12" s="46" t="s">
        <v>88</v>
      </c>
      <c r="B12" s="83">
        <v>1629</v>
      </c>
      <c r="C12" s="44">
        <v>7076.25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15">
      <c r="A13" s="46" t="s">
        <v>87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15">
      <c r="A14" s="46" t="s">
        <v>86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15">
      <c r="A15" s="46" t="s">
        <v>85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15">
      <c r="A16" s="46" t="s">
        <v>84</v>
      </c>
      <c r="B16" s="80">
        <v>1631</v>
      </c>
      <c r="C16" s="44">
        <v>1554.83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15">
      <c r="A17" s="46" t="s">
        <v>83</v>
      </c>
      <c r="B17" s="80">
        <v>1629</v>
      </c>
      <c r="C17" s="44">
        <v>2030.52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15">
      <c r="A18" s="46" t="s">
        <v>82</v>
      </c>
      <c r="B18" s="80">
        <v>1629</v>
      </c>
      <c r="C18" s="44">
        <v>315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15">
      <c r="A19" s="32" t="s">
        <v>81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15">
      <c r="A20" s="46" t="s">
        <v>80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15">
      <c r="A21" s="79" t="s">
        <v>79</v>
      </c>
      <c r="B21" s="78">
        <v>4500</v>
      </c>
      <c r="C21" s="23">
        <v>136222.68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15">
      <c r="A22" s="72" t="s">
        <v>119</v>
      </c>
      <c r="B22" s="71" t="s">
        <v>117</v>
      </c>
      <c r="C22" s="70">
        <v>3041.61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15">
      <c r="A23" s="65" t="s">
        <v>77</v>
      </c>
      <c r="B23" s="62"/>
      <c r="C23" s="64">
        <f>SUM(C9:C22)</f>
        <v>151386.68999999997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1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15">
      <c r="A25" s="59" t="s">
        <v>76</v>
      </c>
      <c r="B25" s="57" t="s">
        <v>75</v>
      </c>
      <c r="C25" s="58" t="s">
        <v>74</v>
      </c>
      <c r="D25" s="57" t="s">
        <v>73</v>
      </c>
      <c r="E25" s="57" t="s">
        <v>72</v>
      </c>
      <c r="F25" s="57" t="s">
        <v>71</v>
      </c>
      <c r="G25" s="57" t="s">
        <v>70</v>
      </c>
      <c r="H25" s="57" t="s">
        <v>69</v>
      </c>
      <c r="I25" s="57" t="s">
        <v>110</v>
      </c>
      <c r="J25" s="56" t="s">
        <v>9</v>
      </c>
      <c r="K25" s="55"/>
    </row>
    <row r="26" spans="1:11" x14ac:dyDescent="0.15">
      <c r="A26" s="52"/>
      <c r="B26" s="53" t="s">
        <v>68</v>
      </c>
      <c r="C26" s="54" t="s">
        <v>67</v>
      </c>
      <c r="D26" s="53" t="s">
        <v>66</v>
      </c>
      <c r="E26" s="53" t="s">
        <v>65</v>
      </c>
      <c r="F26" s="53" t="s">
        <v>64</v>
      </c>
      <c r="G26" s="54">
        <v>1255101</v>
      </c>
      <c r="H26" s="53" t="s">
        <v>63</v>
      </c>
      <c r="I26" s="53" t="s">
        <v>111</v>
      </c>
      <c r="J26" s="48"/>
      <c r="K26" s="47"/>
    </row>
    <row r="27" spans="1:11" x14ac:dyDescent="0.15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15">
      <c r="A28" s="46" t="s">
        <v>62</v>
      </c>
      <c r="B28" s="45">
        <v>6391.66</v>
      </c>
      <c r="C28" s="44">
        <v>4833.3599999999997</v>
      </c>
      <c r="D28" s="44">
        <v>4120.3500000000004</v>
      </c>
      <c r="E28" s="44">
        <v>6283.08</v>
      </c>
      <c r="F28" s="44">
        <v>6410.98</v>
      </c>
      <c r="G28" s="44">
        <v>4397.75</v>
      </c>
      <c r="H28" s="44">
        <v>8658.7199999999993</v>
      </c>
      <c r="I28" s="44">
        <v>930.32</v>
      </c>
      <c r="J28" s="18">
        <f>SUM(B28:I28)</f>
        <v>42026.22</v>
      </c>
      <c r="K28" s="43"/>
    </row>
    <row r="29" spans="1:11" x14ac:dyDescent="0.15">
      <c r="A29" s="37" t="s">
        <v>61</v>
      </c>
      <c r="B29" s="36"/>
      <c r="C29" s="35"/>
      <c r="D29" s="35">
        <v>8.86</v>
      </c>
      <c r="E29" s="35"/>
      <c r="F29" s="35"/>
      <c r="G29" s="35">
        <v>10</v>
      </c>
      <c r="H29" s="35">
        <v>-138.93</v>
      </c>
      <c r="I29" s="35"/>
      <c r="J29" s="18">
        <f t="shared" ref="J29:J81" si="0">SUM(B29:H29)</f>
        <v>-120.07000000000001</v>
      </c>
      <c r="K29" s="34"/>
    </row>
    <row r="30" spans="1:11" x14ac:dyDescent="0.15">
      <c r="A30" s="32" t="s">
        <v>60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15">
      <c r="A31" s="37" t="s">
        <v>59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44054.41</v>
      </c>
    </row>
    <row r="32" spans="1:11" x14ac:dyDescent="0.15">
      <c r="A32" s="32" t="s">
        <v>58</v>
      </c>
      <c r="B32" s="31">
        <v>258.16000000000003</v>
      </c>
      <c r="C32" s="30"/>
      <c r="D32" s="30">
        <v>405.02</v>
      </c>
      <c r="E32" s="30"/>
      <c r="F32" s="30">
        <v>129.08000000000001</v>
      </c>
      <c r="G32" s="30">
        <v>457.86</v>
      </c>
      <c r="H32" s="30">
        <v>898.14</v>
      </c>
      <c r="I32" s="30"/>
      <c r="J32" s="18">
        <f t="shared" si="0"/>
        <v>2148.2600000000002</v>
      </c>
      <c r="K32" s="42"/>
    </row>
    <row r="33" spans="1:11" x14ac:dyDescent="0.15">
      <c r="A33" s="37" t="s">
        <v>57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15">
      <c r="A34" s="32" t="s">
        <v>56</v>
      </c>
      <c r="B34" s="31">
        <v>385.03</v>
      </c>
      <c r="C34" s="30">
        <v>286.76</v>
      </c>
      <c r="D34" s="30">
        <v>264.97000000000003</v>
      </c>
      <c r="E34" s="30">
        <v>360.14</v>
      </c>
      <c r="F34" s="30">
        <v>390.48</v>
      </c>
      <c r="G34" s="30">
        <v>283.74</v>
      </c>
      <c r="H34" s="30">
        <v>560.01</v>
      </c>
      <c r="I34" s="30">
        <v>56.52</v>
      </c>
      <c r="J34" s="18">
        <f>SUM(B34:I34)</f>
        <v>2587.65</v>
      </c>
      <c r="K34" s="22"/>
    </row>
    <row r="35" spans="1:11" x14ac:dyDescent="0.15">
      <c r="A35" s="37" t="s">
        <v>55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15">
      <c r="A36" s="32" t="s">
        <v>54</v>
      </c>
      <c r="B36" s="31">
        <v>90.04</v>
      </c>
      <c r="C36" s="30">
        <v>67.06</v>
      </c>
      <c r="D36" s="30">
        <v>61.97</v>
      </c>
      <c r="E36" s="30">
        <v>84.22</v>
      </c>
      <c r="F36" s="30">
        <v>91.31</v>
      </c>
      <c r="G36" s="30">
        <v>66.36</v>
      </c>
      <c r="H36" s="30">
        <v>130.97999999999999</v>
      </c>
      <c r="I36" s="30">
        <v>13.23</v>
      </c>
      <c r="J36" s="18">
        <f>SUM(B36:I36)</f>
        <v>605.17000000000007</v>
      </c>
      <c r="K36" s="22"/>
    </row>
    <row r="37" spans="1:11" x14ac:dyDescent="0.15">
      <c r="A37" s="37" t="s">
        <v>53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15">
      <c r="A38" s="32" t="s">
        <v>52</v>
      </c>
      <c r="B38" s="31">
        <v>1372.94</v>
      </c>
      <c r="C38" s="30">
        <v>1038.22</v>
      </c>
      <c r="D38" s="30">
        <v>886.99</v>
      </c>
      <c r="E38" s="30">
        <v>1349.62</v>
      </c>
      <c r="F38" s="30">
        <v>1377.08</v>
      </c>
      <c r="G38" s="30">
        <v>946.82</v>
      </c>
      <c r="H38" s="30">
        <v>1869.19</v>
      </c>
      <c r="I38" s="30">
        <v>199.84</v>
      </c>
      <c r="J38" s="18">
        <f>SUM(B38:I38)</f>
        <v>9040.6999999999989</v>
      </c>
      <c r="K38" s="22"/>
    </row>
    <row r="39" spans="1:11" x14ac:dyDescent="0.15">
      <c r="A39" s="37" t="s">
        <v>51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15">
      <c r="A40" s="32" t="s">
        <v>50</v>
      </c>
      <c r="B40" s="31">
        <v>2.58</v>
      </c>
      <c r="C40" s="30"/>
      <c r="D40" s="30">
        <v>6.72</v>
      </c>
      <c r="E40" s="30"/>
      <c r="F40" s="30">
        <v>1.28</v>
      </c>
      <c r="G40" s="30">
        <v>7.17</v>
      </c>
      <c r="H40" s="30">
        <v>14.31</v>
      </c>
      <c r="I40" s="30">
        <v>1.44</v>
      </c>
      <c r="J40" s="18">
        <f>SUM(B40:I40)</f>
        <v>33.5</v>
      </c>
      <c r="K40" s="22"/>
    </row>
    <row r="41" spans="1:11" x14ac:dyDescent="0.15">
      <c r="A41" s="37" t="s">
        <v>49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15">
      <c r="A42" s="32" t="s">
        <v>48</v>
      </c>
      <c r="B42" s="31">
        <v>239.39</v>
      </c>
      <c r="C42" s="30">
        <v>174</v>
      </c>
      <c r="D42" s="30">
        <v>163.25</v>
      </c>
      <c r="E42" s="30">
        <v>226.18</v>
      </c>
      <c r="F42" s="30">
        <v>235.42</v>
      </c>
      <c r="G42" s="30">
        <v>175.17</v>
      </c>
      <c r="H42" s="30">
        <v>345.6</v>
      </c>
      <c r="I42" s="30">
        <v>33.479999999999997</v>
      </c>
      <c r="J42" s="18">
        <f>SUM(B42:I42)</f>
        <v>1592.4900000000002</v>
      </c>
      <c r="K42" s="39">
        <f>SUM(J34:J46)</f>
        <v>13859.509999999998</v>
      </c>
    </row>
    <row r="43" spans="1:11" x14ac:dyDescent="0.15">
      <c r="A43" s="37" t="s">
        <v>47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57913.919999999998</v>
      </c>
    </row>
    <row r="44" spans="1:11" x14ac:dyDescent="0.15">
      <c r="A44" s="32" t="s">
        <v>46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15">
      <c r="A45" s="37" t="s">
        <v>45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15">
      <c r="A46" s="32" t="s">
        <v>44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15">
      <c r="A47" s="37" t="s">
        <v>43</v>
      </c>
      <c r="B47" s="36">
        <v>225</v>
      </c>
      <c r="C47" s="35"/>
      <c r="D47" s="35"/>
      <c r="E47" s="35"/>
      <c r="F47" s="35"/>
      <c r="G47" s="35"/>
      <c r="H47" s="35"/>
      <c r="I47" s="35"/>
      <c r="J47" s="18">
        <f t="shared" si="0"/>
        <v>225</v>
      </c>
      <c r="K47" s="34"/>
    </row>
    <row r="48" spans="1:11" x14ac:dyDescent="0.15">
      <c r="A48" s="32" t="s">
        <v>42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15">
      <c r="A49" s="29" t="s">
        <v>41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15">
      <c r="A50" s="32" t="s">
        <v>40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15">
      <c r="A51" s="29" t="s">
        <v>39</v>
      </c>
      <c r="B51" s="28"/>
      <c r="C51" s="27"/>
      <c r="D51" s="27">
        <v>24.94</v>
      </c>
      <c r="E51" s="27"/>
      <c r="F51" s="27">
        <v>143.81</v>
      </c>
      <c r="G51" s="27">
        <v>28.19</v>
      </c>
      <c r="H51" s="27">
        <v>55.31</v>
      </c>
      <c r="I51" s="27"/>
      <c r="J51" s="18">
        <f t="shared" si="0"/>
        <v>252.25</v>
      </c>
      <c r="K51" s="26"/>
    </row>
    <row r="52" spans="1:11" x14ac:dyDescent="0.15">
      <c r="A52" s="32" t="s">
        <v>38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15">
      <c r="A53" s="29" t="s">
        <v>37</v>
      </c>
      <c r="B53" s="28"/>
      <c r="C53" s="27">
        <v>642.59</v>
      </c>
      <c r="D53" s="27"/>
      <c r="E53" s="27"/>
      <c r="F53" s="27"/>
      <c r="G53" s="27"/>
      <c r="H53" s="27"/>
      <c r="I53" s="27"/>
      <c r="J53" s="18">
        <f t="shared" si="0"/>
        <v>642.59</v>
      </c>
      <c r="K53" s="26"/>
    </row>
    <row r="54" spans="1:11" x14ac:dyDescent="0.15">
      <c r="A54" s="32" t="s">
        <v>36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15">
      <c r="A55" s="29" t="s">
        <v>35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15">
      <c r="A56" s="32" t="s">
        <v>34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15">
      <c r="A57" s="29" t="s">
        <v>33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15">
      <c r="A58" s="32" t="s">
        <v>32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15">
      <c r="A59" s="29" t="s">
        <v>31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15">
      <c r="A60" s="32" t="s">
        <v>30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15">
      <c r="A61" s="29" t="s">
        <v>29</v>
      </c>
      <c r="B61" s="28"/>
      <c r="C61" s="27">
        <v>84.78</v>
      </c>
      <c r="D61" s="27">
        <v>80.88</v>
      </c>
      <c r="E61" s="27">
        <v>157</v>
      </c>
      <c r="F61" s="27">
        <v>157</v>
      </c>
      <c r="G61" s="27">
        <v>91.44</v>
      </c>
      <c r="H61" s="27">
        <v>179.36</v>
      </c>
      <c r="I61" s="27"/>
      <c r="J61" s="18">
        <f t="shared" si="0"/>
        <v>750.45999999999992</v>
      </c>
      <c r="K61" s="26"/>
    </row>
    <row r="62" spans="1:11" x14ac:dyDescent="0.15">
      <c r="A62" s="32" t="s">
        <v>28</v>
      </c>
      <c r="B62" s="31"/>
      <c r="C62" s="30">
        <v>283.52</v>
      </c>
      <c r="D62" s="30">
        <v>503.56</v>
      </c>
      <c r="E62" s="30">
        <v>612.25</v>
      </c>
      <c r="F62" s="30">
        <v>1017.67</v>
      </c>
      <c r="G62" s="30">
        <v>569.21</v>
      </c>
      <c r="H62" s="30">
        <v>1116.53</v>
      </c>
      <c r="I62" s="30">
        <v>23.38</v>
      </c>
      <c r="J62" s="18">
        <f>SUM(B62:I62)</f>
        <v>4126.12</v>
      </c>
      <c r="K62" s="22"/>
    </row>
    <row r="63" spans="1:11" x14ac:dyDescent="0.15">
      <c r="A63" s="29" t="s">
        <v>27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15">
      <c r="A64" s="32" t="s">
        <v>26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15">
      <c r="A65" s="29" t="s">
        <v>25</v>
      </c>
      <c r="B65" s="28"/>
      <c r="C65" s="27">
        <v>8257.67</v>
      </c>
      <c r="D65" s="27">
        <v>9971.5300000000007</v>
      </c>
      <c r="E65" s="27">
        <v>12256.13</v>
      </c>
      <c r="F65" s="27">
        <v>13480.03</v>
      </c>
      <c r="G65" s="27">
        <v>11274.71</v>
      </c>
      <c r="H65" s="27">
        <v>22095.71</v>
      </c>
      <c r="I65" s="27">
        <v>11.69</v>
      </c>
      <c r="J65" s="18">
        <f>SUM(C65:I65)</f>
        <v>77347.47</v>
      </c>
      <c r="K65" s="26"/>
    </row>
    <row r="66" spans="1:11" x14ac:dyDescent="0.15">
      <c r="A66" s="32" t="s">
        <v>24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15">
      <c r="A67" s="29" t="s">
        <v>23</v>
      </c>
      <c r="B67" s="28"/>
      <c r="C67" s="27"/>
      <c r="D67" s="27">
        <v>84.73</v>
      </c>
      <c r="E67" s="27"/>
      <c r="F67" s="27"/>
      <c r="G67" s="27">
        <v>95.77</v>
      </c>
      <c r="H67" s="27">
        <v>240.79</v>
      </c>
      <c r="I67" s="27"/>
      <c r="J67" s="18">
        <f t="shared" si="0"/>
        <v>421.28999999999996</v>
      </c>
      <c r="K67" s="26"/>
    </row>
    <row r="68" spans="1:11" x14ac:dyDescent="0.15">
      <c r="A68" s="33" t="s">
        <v>22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15">
      <c r="A69" s="29" t="s">
        <v>21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15">
      <c r="A70" s="32" t="s">
        <v>20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15">
      <c r="A71" s="29" t="s">
        <v>19</v>
      </c>
      <c r="B71" s="28"/>
      <c r="C71" s="27"/>
      <c r="D71" s="27">
        <v>11.5</v>
      </c>
      <c r="E71" s="27"/>
      <c r="F71" s="27"/>
      <c r="G71" s="27">
        <v>13</v>
      </c>
      <c r="H71" s="27">
        <v>25.5</v>
      </c>
      <c r="I71" s="27"/>
      <c r="J71" s="18">
        <f t="shared" si="0"/>
        <v>50</v>
      </c>
      <c r="K71" s="26"/>
    </row>
    <row r="72" spans="1:11" x14ac:dyDescent="0.15">
      <c r="A72" s="32" t="s">
        <v>18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15">
      <c r="A73" s="32" t="s">
        <v>101</v>
      </c>
      <c r="B73" s="31"/>
      <c r="C73" s="30"/>
      <c r="D73" s="30"/>
      <c r="E73" s="30"/>
      <c r="F73" s="30"/>
      <c r="G73" s="30"/>
      <c r="H73" s="30"/>
      <c r="I73" s="30"/>
      <c r="J73" s="18"/>
      <c r="K73" s="22"/>
    </row>
    <row r="74" spans="1:11" x14ac:dyDescent="0.15">
      <c r="A74" s="29" t="s">
        <v>17</v>
      </c>
      <c r="B74" s="28"/>
      <c r="C74" s="27"/>
      <c r="D74" s="27"/>
      <c r="E74" s="27"/>
      <c r="F74" s="27"/>
      <c r="G74" s="27"/>
      <c r="H74" s="27"/>
      <c r="I74" s="27"/>
      <c r="J74" s="18">
        <f t="shared" si="0"/>
        <v>0</v>
      </c>
      <c r="K74" s="26"/>
    </row>
    <row r="75" spans="1:11" x14ac:dyDescent="0.15">
      <c r="A75" s="32" t="s">
        <v>16</v>
      </c>
      <c r="B75" s="31"/>
      <c r="C75" s="30"/>
      <c r="D75" s="30"/>
      <c r="E75" s="30"/>
      <c r="F75" s="30"/>
      <c r="G75" s="30"/>
      <c r="H75" s="30"/>
      <c r="I75" s="30"/>
      <c r="J75" s="18">
        <f t="shared" si="0"/>
        <v>0</v>
      </c>
      <c r="K75" s="22"/>
    </row>
    <row r="76" spans="1:11" x14ac:dyDescent="0.15">
      <c r="A76" s="29" t="s">
        <v>15</v>
      </c>
      <c r="B76" s="28"/>
      <c r="C76" s="27"/>
      <c r="D76" s="27"/>
      <c r="E76" s="27"/>
      <c r="F76" s="27"/>
      <c r="G76" s="27"/>
      <c r="H76" s="27"/>
      <c r="I76" s="27"/>
      <c r="J76" s="18">
        <f t="shared" si="0"/>
        <v>0</v>
      </c>
      <c r="K76" s="26"/>
    </row>
    <row r="77" spans="1:11" x14ac:dyDescent="0.15">
      <c r="A77" s="32" t="s">
        <v>14</v>
      </c>
      <c r="B77" s="31"/>
      <c r="C77" s="30"/>
      <c r="D77" s="30"/>
      <c r="E77" s="30"/>
      <c r="F77" s="30"/>
      <c r="G77" s="30"/>
      <c r="H77" s="30"/>
      <c r="I77" s="30"/>
      <c r="J77" s="18">
        <f t="shared" si="0"/>
        <v>0</v>
      </c>
      <c r="K77" s="22"/>
    </row>
    <row r="78" spans="1:11" x14ac:dyDescent="0.15">
      <c r="A78" s="29" t="s">
        <v>13</v>
      </c>
      <c r="B78" s="28"/>
      <c r="C78" s="27"/>
      <c r="D78" s="27"/>
      <c r="E78" s="27"/>
      <c r="F78" s="27"/>
      <c r="G78" s="27"/>
      <c r="H78" s="27"/>
      <c r="I78" s="27"/>
      <c r="J78" s="18">
        <f t="shared" si="0"/>
        <v>0</v>
      </c>
      <c r="K78" s="26"/>
    </row>
    <row r="79" spans="1:11" x14ac:dyDescent="0.15">
      <c r="A79" s="32" t="s">
        <v>12</v>
      </c>
      <c r="B79" s="31"/>
      <c r="C79" s="30"/>
      <c r="D79" s="30"/>
      <c r="E79" s="30"/>
      <c r="F79" s="30"/>
      <c r="G79" s="30"/>
      <c r="H79" s="30"/>
      <c r="I79" s="30"/>
      <c r="J79" s="18">
        <f t="shared" si="0"/>
        <v>0</v>
      </c>
      <c r="K79" s="22"/>
    </row>
    <row r="80" spans="1:11" x14ac:dyDescent="0.15">
      <c r="A80" s="29" t="s">
        <v>11</v>
      </c>
      <c r="B80" s="28"/>
      <c r="C80" s="27">
        <v>867.41</v>
      </c>
      <c r="D80" s="27">
        <v>867.05</v>
      </c>
      <c r="E80" s="27">
        <v>1089.01</v>
      </c>
      <c r="F80" s="27">
        <v>1303.9000000000001</v>
      </c>
      <c r="G80" s="27">
        <v>770.71</v>
      </c>
      <c r="H80" s="27"/>
      <c r="I80" s="27">
        <v>1573.54</v>
      </c>
      <c r="J80" s="18">
        <f>SUM(B80:I80)</f>
        <v>6471.6200000000008</v>
      </c>
      <c r="K80" s="26"/>
    </row>
    <row r="81" spans="1:11" ht="14" thickBot="1" x14ac:dyDescent="0.2">
      <c r="A81" s="25" t="s">
        <v>10</v>
      </c>
      <c r="B81" s="24"/>
      <c r="C81" s="23"/>
      <c r="D81" s="23"/>
      <c r="E81" s="23"/>
      <c r="F81" s="23"/>
      <c r="G81" s="23"/>
      <c r="H81" s="23"/>
      <c r="I81" s="23"/>
      <c r="J81" s="18">
        <f t="shared" si="0"/>
        <v>0</v>
      </c>
      <c r="K81" s="22"/>
    </row>
    <row r="82" spans="1:11" ht="14" thickBot="1" x14ac:dyDescent="0.2">
      <c r="A82" s="21" t="s">
        <v>9</v>
      </c>
      <c r="B82" s="20">
        <f>SUM(B28:B81)</f>
        <v>8964.7999999999993</v>
      </c>
      <c r="C82" s="20">
        <f>SUM(C28:C81)</f>
        <v>16535.370000000003</v>
      </c>
      <c r="D82" s="19">
        <f>SUM(D27:D81)</f>
        <v>17462.32</v>
      </c>
      <c r="E82" s="19">
        <f>SUM(E28:E81)</f>
        <v>22417.629999999997</v>
      </c>
      <c r="F82" s="19">
        <f>SUM(F28:F81)</f>
        <v>24738.04</v>
      </c>
      <c r="G82" s="19">
        <f>SUM(G28:G81)</f>
        <v>19187.899999999998</v>
      </c>
      <c r="H82" s="19">
        <f>SUM(H28:H81)</f>
        <v>36051.22</v>
      </c>
      <c r="I82" s="19">
        <f>SUM(I28:I81)</f>
        <v>2843.4400000000005</v>
      </c>
      <c r="J82" s="18">
        <v>148200.72</v>
      </c>
      <c r="K82" s="17"/>
    </row>
    <row r="83" spans="1:11" x14ac:dyDescent="0.15">
      <c r="A83" s="12" t="s">
        <v>8</v>
      </c>
      <c r="B83" s="11"/>
      <c r="C83" s="9"/>
      <c r="D83" s="9"/>
      <c r="E83" s="9"/>
      <c r="F83" s="9"/>
      <c r="G83" s="9"/>
      <c r="H83" s="9"/>
      <c r="I83" s="9"/>
      <c r="J83" s="8"/>
      <c r="K83" s="8"/>
    </row>
    <row r="84" spans="1:11" x14ac:dyDescent="0.15">
      <c r="A84" s="12"/>
      <c r="B84" s="11" t="s">
        <v>7</v>
      </c>
      <c r="C84" s="9"/>
      <c r="D84" s="16">
        <v>746544.5</v>
      </c>
      <c r="E84" s="9"/>
      <c r="F84" s="9"/>
      <c r="G84" s="9"/>
      <c r="H84" s="9"/>
      <c r="I84" s="9"/>
      <c r="J84" s="8"/>
      <c r="K84" s="8"/>
    </row>
    <row r="85" spans="1:11" x14ac:dyDescent="0.15">
      <c r="A85" s="13"/>
      <c r="B85" s="11" t="s">
        <v>6</v>
      </c>
      <c r="C85" s="9"/>
      <c r="D85" s="10">
        <f>C23</f>
        <v>151386.68999999997</v>
      </c>
      <c r="E85" s="9"/>
      <c r="F85" s="9"/>
      <c r="G85" s="9"/>
      <c r="H85" s="9"/>
      <c r="I85" s="9"/>
      <c r="J85" s="8"/>
      <c r="K85" s="8"/>
    </row>
    <row r="86" spans="1:11" x14ac:dyDescent="0.15">
      <c r="A86" s="13"/>
      <c r="B86" s="11" t="s">
        <v>100</v>
      </c>
      <c r="C86" s="9"/>
      <c r="D86" s="10">
        <f>-J82</f>
        <v>-148200.72</v>
      </c>
      <c r="E86" s="9"/>
      <c r="F86" s="15"/>
      <c r="G86" s="9"/>
      <c r="H86" s="9"/>
      <c r="I86" s="9"/>
      <c r="J86" s="8"/>
      <c r="K86" s="8"/>
    </row>
    <row r="87" spans="1:11" x14ac:dyDescent="0.15">
      <c r="A87" s="13"/>
      <c r="B87" s="11" t="s">
        <v>4</v>
      </c>
      <c r="C87" s="9"/>
      <c r="D87" s="10">
        <v>-9971.11</v>
      </c>
      <c r="E87" s="9"/>
      <c r="F87" s="9"/>
      <c r="G87" s="9"/>
      <c r="H87" s="14"/>
      <c r="I87" s="14"/>
      <c r="J87" s="8"/>
      <c r="K87" s="8"/>
    </row>
    <row r="88" spans="1:11" x14ac:dyDescent="0.15">
      <c r="A88" s="13"/>
      <c r="B88" s="11" t="s">
        <v>3</v>
      </c>
      <c r="C88" s="9"/>
      <c r="D88" s="10">
        <f>SUM(D84:D87)</f>
        <v>739759.36</v>
      </c>
      <c r="E88" s="9"/>
      <c r="F88" s="9"/>
      <c r="G88" s="9"/>
      <c r="H88" s="9"/>
      <c r="I88" s="9"/>
      <c r="J88" s="8"/>
      <c r="K88" s="8"/>
    </row>
    <row r="89" spans="1:11" x14ac:dyDescent="0.15">
      <c r="A89" s="13"/>
      <c r="B89" s="11" t="s">
        <v>2</v>
      </c>
      <c r="C89" s="9"/>
      <c r="D89" s="10">
        <v>136973.93</v>
      </c>
      <c r="E89" s="9"/>
      <c r="F89" s="9"/>
      <c r="G89" s="9"/>
      <c r="H89" s="9"/>
      <c r="I89" s="9"/>
      <c r="J89" s="8"/>
      <c r="K89" s="8"/>
    </row>
    <row r="90" spans="1:11" x14ac:dyDescent="0.15">
      <c r="A90" s="12"/>
      <c r="B90" s="11" t="s">
        <v>99</v>
      </c>
      <c r="C90" s="9"/>
      <c r="D90" s="10">
        <v>-77470.100000000006</v>
      </c>
      <c r="E90" s="9"/>
      <c r="F90" s="9"/>
      <c r="G90" s="9"/>
      <c r="H90" s="9"/>
      <c r="I90" s="9"/>
      <c r="J90" s="8"/>
      <c r="K90" s="8"/>
    </row>
    <row r="91" spans="1:11" ht="14" thickBot="1" x14ac:dyDescent="0.2">
      <c r="A91" s="7"/>
      <c r="B91" s="6" t="s">
        <v>1</v>
      </c>
      <c r="C91" s="3"/>
      <c r="D91" s="5">
        <f>SUM(D88:D90)</f>
        <v>799263.19000000006</v>
      </c>
      <c r="E91" s="3"/>
      <c r="F91" s="3" t="s">
        <v>0</v>
      </c>
      <c r="G91" s="4">
        <v>60076.65</v>
      </c>
      <c r="H91" s="3"/>
      <c r="I91" s="3"/>
      <c r="J91" s="2"/>
      <c r="K91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90"/>
  <sheetViews>
    <sheetView topLeftCell="A47" workbookViewId="0">
      <selection activeCell="G90" sqref="G90"/>
    </sheetView>
  </sheetViews>
  <sheetFormatPr baseColWidth="10" defaultColWidth="8.83203125" defaultRowHeight="13" x14ac:dyDescent="0.15"/>
  <cols>
    <col min="1" max="1" width="29.1640625" customWidth="1"/>
    <col min="2" max="2" width="12.6640625" customWidth="1"/>
    <col min="3" max="3" width="12.5" customWidth="1"/>
    <col min="4" max="4" width="12.6640625" customWidth="1"/>
    <col min="5" max="5" width="12.1640625" customWidth="1"/>
    <col min="6" max="6" width="12.6640625" customWidth="1"/>
    <col min="7" max="7" width="13.1640625" customWidth="1"/>
    <col min="8" max="9" width="12.6640625" customWidth="1"/>
    <col min="10" max="10" width="12.5" customWidth="1"/>
    <col min="11" max="11" width="11.6640625" customWidth="1"/>
  </cols>
  <sheetData>
    <row r="1" spans="1:11" ht="19" thickBot="1" x14ac:dyDescent="0.25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15">
      <c r="A2" s="96" t="s">
        <v>115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1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1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4" thickBot="1" x14ac:dyDescent="0.2">
      <c r="A5" s="90" t="s">
        <v>97</v>
      </c>
      <c r="B5" s="89" t="s">
        <v>96</v>
      </c>
      <c r="C5" s="88"/>
      <c r="D5" s="88"/>
      <c r="E5" s="88" t="s">
        <v>95</v>
      </c>
      <c r="F5" s="88"/>
      <c r="G5" s="88">
        <v>695032.49</v>
      </c>
      <c r="H5" s="88"/>
      <c r="I5" s="88"/>
      <c r="J5" s="87"/>
      <c r="K5" s="87"/>
    </row>
    <row r="6" spans="1:11" ht="14" thickTop="1" x14ac:dyDescent="0.1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15">
      <c r="A7" s="85" t="s">
        <v>94</v>
      </c>
      <c r="B7" s="45" t="s">
        <v>93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15">
      <c r="A8" s="84" t="s">
        <v>92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15">
      <c r="A9" s="46" t="s">
        <v>91</v>
      </c>
      <c r="B9" s="80">
        <v>1510</v>
      </c>
      <c r="C9" s="44">
        <v>1254.1600000000001</v>
      </c>
      <c r="D9" s="45"/>
      <c r="E9" s="44"/>
      <c r="F9" s="44"/>
      <c r="G9" s="44"/>
      <c r="H9" s="44"/>
      <c r="I9" s="44"/>
      <c r="J9" s="18"/>
      <c r="K9" s="43"/>
    </row>
    <row r="10" spans="1:11" x14ac:dyDescent="0.15">
      <c r="A10" s="32" t="s">
        <v>90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15">
      <c r="A11" s="46" t="s">
        <v>89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15">
      <c r="A12" s="46" t="s">
        <v>88</v>
      </c>
      <c r="B12" s="83">
        <v>1629</v>
      </c>
      <c r="C12" s="44">
        <v>6400.52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15">
      <c r="A13" s="46" t="s">
        <v>87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15">
      <c r="A14" s="46" t="s">
        <v>86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15">
      <c r="A15" s="46" t="s">
        <v>85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15">
      <c r="A16" s="46" t="s">
        <v>84</v>
      </c>
      <c r="B16" s="80">
        <v>1631</v>
      </c>
      <c r="C16" s="44">
        <v>2748.83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15">
      <c r="A17" s="46" t="s">
        <v>83</v>
      </c>
      <c r="B17" s="80">
        <v>1629</v>
      </c>
      <c r="C17" s="44">
        <v>1836.75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15">
      <c r="A18" s="46" t="s">
        <v>82</v>
      </c>
      <c r="B18" s="80">
        <v>1629</v>
      </c>
      <c r="C18" s="44">
        <v>350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15">
      <c r="A19" s="32" t="s">
        <v>81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15">
      <c r="A20" s="46" t="s">
        <v>80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15">
      <c r="A21" s="79" t="s">
        <v>79</v>
      </c>
      <c r="B21" s="78">
        <v>4500</v>
      </c>
      <c r="C21" s="23">
        <v>153499.57999999999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15">
      <c r="A22" s="72" t="s">
        <v>116</v>
      </c>
      <c r="B22" s="71" t="s">
        <v>117</v>
      </c>
      <c r="C22" s="70">
        <v>4137.0200000000004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15">
      <c r="A23" s="65" t="s">
        <v>77</v>
      </c>
      <c r="B23" s="62"/>
      <c r="C23" s="64">
        <f>SUM(C9:C22)</f>
        <v>170226.86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1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15">
      <c r="A25" s="59" t="s">
        <v>76</v>
      </c>
      <c r="B25" s="57" t="s">
        <v>75</v>
      </c>
      <c r="C25" s="58" t="s">
        <v>74</v>
      </c>
      <c r="D25" s="57" t="s">
        <v>73</v>
      </c>
      <c r="E25" s="57" t="s">
        <v>72</v>
      </c>
      <c r="F25" s="57" t="s">
        <v>71</v>
      </c>
      <c r="G25" s="57" t="s">
        <v>70</v>
      </c>
      <c r="H25" s="57" t="s">
        <v>69</v>
      </c>
      <c r="I25" s="57" t="s">
        <v>110</v>
      </c>
      <c r="J25" s="56" t="s">
        <v>9</v>
      </c>
      <c r="K25" s="55"/>
    </row>
    <row r="26" spans="1:11" x14ac:dyDescent="0.15">
      <c r="A26" s="52"/>
      <c r="B26" s="53" t="s">
        <v>68</v>
      </c>
      <c r="C26" s="54" t="s">
        <v>67</v>
      </c>
      <c r="D26" s="53" t="s">
        <v>66</v>
      </c>
      <c r="E26" s="53" t="s">
        <v>65</v>
      </c>
      <c r="F26" s="53" t="s">
        <v>64</v>
      </c>
      <c r="G26" s="54">
        <v>1255101</v>
      </c>
      <c r="H26" s="53" t="s">
        <v>63</v>
      </c>
      <c r="I26" s="53" t="s">
        <v>111</v>
      </c>
      <c r="J26" s="48"/>
      <c r="K26" s="47"/>
    </row>
    <row r="27" spans="1:11" x14ac:dyDescent="0.15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15">
      <c r="A28" s="46" t="s">
        <v>62</v>
      </c>
      <c r="B28" s="45">
        <v>6391.66</v>
      </c>
      <c r="C28" s="44">
        <v>4833.3599999999997</v>
      </c>
      <c r="D28" s="44">
        <v>4113.8999999999996</v>
      </c>
      <c r="E28" s="44">
        <v>6283.08</v>
      </c>
      <c r="F28" s="44">
        <v>6074.28</v>
      </c>
      <c r="G28" s="44">
        <v>4390.45</v>
      </c>
      <c r="H28" s="44">
        <v>8644.41</v>
      </c>
      <c r="I28" s="44">
        <v>930.32</v>
      </c>
      <c r="J28" s="18">
        <f>SUM(B28:I28)</f>
        <v>41661.46</v>
      </c>
      <c r="K28" s="43"/>
    </row>
    <row r="29" spans="1:11" x14ac:dyDescent="0.15">
      <c r="A29" s="37" t="s">
        <v>61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15">
      <c r="A30" s="32" t="s">
        <v>60</v>
      </c>
      <c r="B30" s="31"/>
      <c r="C30" s="30">
        <v>25.64</v>
      </c>
      <c r="D30" s="30"/>
      <c r="E30" s="30"/>
      <c r="F30" s="30"/>
      <c r="G30" s="30"/>
      <c r="H30" s="30">
        <v>126</v>
      </c>
      <c r="I30" s="30"/>
      <c r="J30" s="18">
        <f t="shared" si="0"/>
        <v>151.63999999999999</v>
      </c>
      <c r="K30" s="22"/>
    </row>
    <row r="31" spans="1:11" x14ac:dyDescent="0.15">
      <c r="A31" s="37" t="s">
        <v>59</v>
      </c>
      <c r="B31" s="36"/>
      <c r="C31" s="35"/>
      <c r="D31" s="35"/>
      <c r="E31" s="35"/>
      <c r="F31" s="35"/>
      <c r="G31" s="35"/>
      <c r="H31" s="35">
        <v>7.5</v>
      </c>
      <c r="I31" s="35"/>
      <c r="J31" s="18">
        <f t="shared" si="0"/>
        <v>7.5</v>
      </c>
      <c r="K31" s="39">
        <f>SUM(J28:J33)</f>
        <v>43761.409999999996</v>
      </c>
    </row>
    <row r="32" spans="1:11" x14ac:dyDescent="0.15">
      <c r="A32" s="32" t="s">
        <v>58</v>
      </c>
      <c r="B32" s="31"/>
      <c r="C32" s="30"/>
      <c r="D32" s="30">
        <v>315.95</v>
      </c>
      <c r="E32" s="30">
        <v>285.82</v>
      </c>
      <c r="F32" s="30">
        <v>281.20999999999998</v>
      </c>
      <c r="G32" s="30">
        <v>357.19</v>
      </c>
      <c r="H32" s="30">
        <v>700.64</v>
      </c>
      <c r="I32" s="30"/>
      <c r="J32" s="18">
        <f t="shared" si="0"/>
        <v>1940.81</v>
      </c>
      <c r="K32" s="42"/>
    </row>
    <row r="33" spans="1:11" x14ac:dyDescent="0.15">
      <c r="A33" s="37" t="s">
        <v>57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15">
      <c r="A34" s="32" t="s">
        <v>56</v>
      </c>
      <c r="B34" s="31">
        <v>369.02</v>
      </c>
      <c r="C34" s="30">
        <v>288.35000000000002</v>
      </c>
      <c r="D34" s="30">
        <v>259.93</v>
      </c>
      <c r="E34" s="30">
        <v>378.05</v>
      </c>
      <c r="F34" s="30">
        <v>379.04</v>
      </c>
      <c r="G34" s="30">
        <v>278.13</v>
      </c>
      <c r="H34" s="30">
        <v>555.4</v>
      </c>
      <c r="I34" s="30">
        <v>56.15</v>
      </c>
      <c r="J34" s="18">
        <f>SUM(B34:I34)</f>
        <v>2564.0700000000002</v>
      </c>
      <c r="K34" s="22"/>
    </row>
    <row r="35" spans="1:11" x14ac:dyDescent="0.15">
      <c r="A35" s="37" t="s">
        <v>55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15">
      <c r="A36" s="32" t="s">
        <v>54</v>
      </c>
      <c r="B36" s="31">
        <v>86.3</v>
      </c>
      <c r="C36" s="30">
        <v>67.430000000000007</v>
      </c>
      <c r="D36" s="30">
        <v>60.79</v>
      </c>
      <c r="E36" s="30">
        <v>88.41</v>
      </c>
      <c r="F36" s="30">
        <v>88.64</v>
      </c>
      <c r="G36" s="30">
        <v>65.040000000000006</v>
      </c>
      <c r="H36" s="30">
        <v>129.87</v>
      </c>
      <c r="I36" s="30">
        <v>13.13</v>
      </c>
      <c r="J36" s="18">
        <f>SUM(B36:I36)</f>
        <v>599.61</v>
      </c>
      <c r="K36" s="22"/>
    </row>
    <row r="37" spans="1:11" x14ac:dyDescent="0.15">
      <c r="A37" s="37" t="s">
        <v>53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15">
      <c r="A38" s="32" t="s">
        <v>52</v>
      </c>
      <c r="B38" s="31">
        <v>1372.94</v>
      </c>
      <c r="C38" s="30">
        <v>1043.72</v>
      </c>
      <c r="D38" s="30">
        <v>883.7</v>
      </c>
      <c r="E38" s="30">
        <v>1349.62</v>
      </c>
      <c r="F38" s="30">
        <v>1304.76</v>
      </c>
      <c r="G38" s="30">
        <v>943.1</v>
      </c>
      <c r="H38" s="30">
        <v>1885.43</v>
      </c>
      <c r="I38" s="30">
        <v>199.84</v>
      </c>
      <c r="J38" s="18">
        <f>SUM(B38:I38)</f>
        <v>8983.11</v>
      </c>
      <c r="K38" s="22"/>
    </row>
    <row r="39" spans="1:11" x14ac:dyDescent="0.15">
      <c r="A39" s="37" t="s">
        <v>51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15">
      <c r="A40" s="32" t="s">
        <v>50</v>
      </c>
      <c r="B40" s="31"/>
      <c r="C40" s="30"/>
      <c r="D40" s="30">
        <v>8.52</v>
      </c>
      <c r="E40" s="30">
        <v>2.86</v>
      </c>
      <c r="F40" s="30">
        <v>2.81</v>
      </c>
      <c r="G40" s="30">
        <v>8.91</v>
      </c>
      <c r="H40" s="30">
        <v>18.18</v>
      </c>
      <c r="I40" s="30">
        <v>2.54</v>
      </c>
      <c r="J40" s="18">
        <f>SUM(B40:I40)</f>
        <v>43.82</v>
      </c>
      <c r="K40" s="22"/>
    </row>
    <row r="41" spans="1:11" x14ac:dyDescent="0.15">
      <c r="A41" s="37" t="s">
        <v>49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15">
      <c r="A42" s="32" t="s">
        <v>48</v>
      </c>
      <c r="B42" s="31">
        <v>230.1</v>
      </c>
      <c r="C42" s="30">
        <v>174.92</v>
      </c>
      <c r="D42" s="30">
        <v>159.49</v>
      </c>
      <c r="E42" s="30">
        <v>236.47</v>
      </c>
      <c r="F42" s="30">
        <v>228.79</v>
      </c>
      <c r="G42" s="30">
        <v>170.91</v>
      </c>
      <c r="H42" s="30">
        <v>341.21</v>
      </c>
      <c r="I42" s="30">
        <v>33.479999999999997</v>
      </c>
      <c r="J42" s="18">
        <f>SUM(B42:I42)</f>
        <v>1575.3700000000001</v>
      </c>
      <c r="K42" s="39">
        <f>SUM(J34:J46)</f>
        <v>13765.980000000001</v>
      </c>
    </row>
    <row r="43" spans="1:11" x14ac:dyDescent="0.15">
      <c r="A43" s="37" t="s">
        <v>47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57527.39</v>
      </c>
    </row>
    <row r="44" spans="1:11" x14ac:dyDescent="0.15">
      <c r="A44" s="32" t="s">
        <v>46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15">
      <c r="A45" s="37" t="s">
        <v>45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15">
      <c r="A46" s="32" t="s">
        <v>44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15">
      <c r="A47" s="37" t="s">
        <v>43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15">
      <c r="A48" s="32" t="s">
        <v>42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15">
      <c r="A49" s="29" t="s">
        <v>41</v>
      </c>
      <c r="B49" s="28"/>
      <c r="C49" s="27">
        <v>316.3</v>
      </c>
      <c r="D49" s="27">
        <v>442.82</v>
      </c>
      <c r="E49" s="27">
        <v>411.19</v>
      </c>
      <c r="F49" s="27">
        <v>537.71</v>
      </c>
      <c r="G49" s="27">
        <v>506.08</v>
      </c>
      <c r="H49" s="27">
        <v>948.9</v>
      </c>
      <c r="I49" s="27"/>
      <c r="J49" s="18">
        <f t="shared" si="0"/>
        <v>3163</v>
      </c>
      <c r="K49" s="26"/>
    </row>
    <row r="50" spans="1:11" x14ac:dyDescent="0.15">
      <c r="A50" s="32" t="s">
        <v>40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15">
      <c r="A51" s="29" t="s">
        <v>39</v>
      </c>
      <c r="B51" s="28"/>
      <c r="C51" s="27">
        <v>11.43</v>
      </c>
      <c r="D51" s="27">
        <v>71.849999999999994</v>
      </c>
      <c r="E51" s="27"/>
      <c r="F51" s="27">
        <v>156</v>
      </c>
      <c r="G51" s="27">
        <v>81.209999999999994</v>
      </c>
      <c r="H51" s="27">
        <v>159.32</v>
      </c>
      <c r="I51" s="27"/>
      <c r="J51" s="18">
        <f t="shared" si="0"/>
        <v>479.81</v>
      </c>
      <c r="K51" s="26"/>
    </row>
    <row r="52" spans="1:11" x14ac:dyDescent="0.15">
      <c r="A52" s="32" t="s">
        <v>38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15">
      <c r="A53" s="29" t="s">
        <v>37</v>
      </c>
      <c r="B53" s="28"/>
      <c r="C53" s="27">
        <v>377.52</v>
      </c>
      <c r="D53" s="27">
        <v>810.91</v>
      </c>
      <c r="E53" s="27"/>
      <c r="F53" s="27">
        <v>172.39</v>
      </c>
      <c r="G53" s="27">
        <v>916.66</v>
      </c>
      <c r="H53" s="27">
        <v>1798.1</v>
      </c>
      <c r="I53" s="27"/>
      <c r="J53" s="18">
        <f t="shared" si="0"/>
        <v>4075.5799999999995</v>
      </c>
      <c r="K53" s="26"/>
    </row>
    <row r="54" spans="1:11" x14ac:dyDescent="0.15">
      <c r="A54" s="32" t="s">
        <v>36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15">
      <c r="A55" s="29" t="s">
        <v>35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15">
      <c r="A56" s="32" t="s">
        <v>34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15">
      <c r="A57" s="29" t="s">
        <v>33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15">
      <c r="A58" s="32" t="s">
        <v>32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15">
      <c r="A59" s="29" t="s">
        <v>31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15">
      <c r="A60" s="32" t="s">
        <v>30</v>
      </c>
      <c r="B60" s="31">
        <v>277.33999999999997</v>
      </c>
      <c r="C60" s="30"/>
      <c r="D60" s="30"/>
      <c r="E60" s="30"/>
      <c r="F60" s="30"/>
      <c r="G60" s="30"/>
      <c r="H60" s="30"/>
      <c r="I60" s="30"/>
      <c r="J60" s="18">
        <f t="shared" si="0"/>
        <v>277.33999999999997</v>
      </c>
      <c r="K60" s="22"/>
    </row>
    <row r="61" spans="1:11" x14ac:dyDescent="0.15">
      <c r="A61" s="29" t="s">
        <v>29</v>
      </c>
      <c r="B61" s="28"/>
      <c r="C61" s="27">
        <v>26.38</v>
      </c>
      <c r="D61" s="27">
        <v>36.93</v>
      </c>
      <c r="E61" s="27">
        <v>34.28</v>
      </c>
      <c r="F61" s="27">
        <v>44.84</v>
      </c>
      <c r="G61" s="27">
        <v>42.2</v>
      </c>
      <c r="H61" s="27">
        <v>79.13</v>
      </c>
      <c r="I61" s="27"/>
      <c r="J61" s="18">
        <f t="shared" si="0"/>
        <v>263.76</v>
      </c>
      <c r="K61" s="26"/>
    </row>
    <row r="62" spans="1:11" x14ac:dyDescent="0.15">
      <c r="A62" s="32" t="s">
        <v>28</v>
      </c>
      <c r="B62" s="31"/>
      <c r="C62" s="30">
        <v>349.8</v>
      </c>
      <c r="D62" s="30">
        <v>573.76</v>
      </c>
      <c r="E62" s="30">
        <v>1590.43</v>
      </c>
      <c r="F62" s="30">
        <v>283.5</v>
      </c>
      <c r="G62" s="30">
        <v>648.6</v>
      </c>
      <c r="H62" s="30">
        <v>1272.25</v>
      </c>
      <c r="I62" s="30">
        <v>35.08</v>
      </c>
      <c r="J62" s="18">
        <f>SUM(B62:I62)</f>
        <v>4753.42</v>
      </c>
      <c r="K62" s="22"/>
    </row>
    <row r="63" spans="1:11" x14ac:dyDescent="0.15">
      <c r="A63" s="29" t="s">
        <v>27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15">
      <c r="A64" s="32" t="s">
        <v>26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15">
      <c r="A65" s="29" t="s">
        <v>25</v>
      </c>
      <c r="B65" s="28"/>
      <c r="C65" s="27">
        <v>6278.6</v>
      </c>
      <c r="D65" s="27">
        <v>6271.58</v>
      </c>
      <c r="E65" s="27">
        <v>7339.06</v>
      </c>
      <c r="F65" s="27">
        <v>8768.83</v>
      </c>
      <c r="G65" s="27">
        <v>7092.66</v>
      </c>
      <c r="H65" s="27">
        <v>13888.36</v>
      </c>
      <c r="I65" s="27">
        <v>377.1</v>
      </c>
      <c r="J65" s="18">
        <f>SUM(B65:I65)</f>
        <v>50016.189999999995</v>
      </c>
      <c r="K65" s="26"/>
    </row>
    <row r="66" spans="1:11" x14ac:dyDescent="0.15">
      <c r="A66" s="32" t="s">
        <v>24</v>
      </c>
      <c r="B66" s="31"/>
      <c r="C66" s="30">
        <v>11.22</v>
      </c>
      <c r="D66" s="30">
        <v>55.6</v>
      </c>
      <c r="E66" s="30">
        <v>75.790000000000006</v>
      </c>
      <c r="F66" s="30">
        <v>19.07</v>
      </c>
      <c r="G66" s="30">
        <v>63.03</v>
      </c>
      <c r="H66" s="30">
        <v>122.09</v>
      </c>
      <c r="I66" s="30"/>
      <c r="J66" s="18">
        <f t="shared" si="0"/>
        <v>346.8</v>
      </c>
      <c r="K66" s="22"/>
    </row>
    <row r="67" spans="1:11" x14ac:dyDescent="0.15">
      <c r="A67" s="29" t="s">
        <v>23</v>
      </c>
      <c r="B67" s="28"/>
      <c r="C67" s="27">
        <v>180.33</v>
      </c>
      <c r="D67" s="27">
        <v>59.87</v>
      </c>
      <c r="E67" s="27"/>
      <c r="F67" s="27"/>
      <c r="G67" s="27">
        <v>67.67</v>
      </c>
      <c r="H67" s="27">
        <v>132.74</v>
      </c>
      <c r="I67" s="27"/>
      <c r="J67" s="18">
        <f t="shared" si="0"/>
        <v>440.61</v>
      </c>
      <c r="K67" s="26"/>
    </row>
    <row r="68" spans="1:11" x14ac:dyDescent="0.15">
      <c r="A68" s="33" t="s">
        <v>22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15">
      <c r="A69" s="29" t="s">
        <v>21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15">
      <c r="A70" s="32" t="s">
        <v>20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15">
      <c r="A71" s="29" t="s">
        <v>19</v>
      </c>
      <c r="B71" s="28"/>
      <c r="C71" s="27">
        <v>17.79</v>
      </c>
      <c r="D71" s="27">
        <v>53.3</v>
      </c>
      <c r="E71" s="27">
        <v>23.13</v>
      </c>
      <c r="F71" s="27">
        <v>30.25</v>
      </c>
      <c r="G71" s="27">
        <v>60.58</v>
      </c>
      <c r="H71" s="27">
        <v>116.34</v>
      </c>
      <c r="I71" s="27"/>
      <c r="J71" s="18">
        <f t="shared" si="0"/>
        <v>301.39</v>
      </c>
      <c r="K71" s="26"/>
    </row>
    <row r="72" spans="1:11" x14ac:dyDescent="0.15">
      <c r="A72" s="32" t="s">
        <v>18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15">
      <c r="A73" s="29" t="s">
        <v>17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15">
      <c r="A74" s="32" t="s">
        <v>16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15">
      <c r="A75" s="29" t="s">
        <v>15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15">
      <c r="A76" s="32" t="s">
        <v>14</v>
      </c>
      <c r="B76" s="31"/>
      <c r="C76" s="30"/>
      <c r="D76" s="30"/>
      <c r="E76" s="30">
        <v>569.04999999999995</v>
      </c>
      <c r="F76" s="30"/>
      <c r="G76" s="30"/>
      <c r="H76" s="30"/>
      <c r="I76" s="30"/>
      <c r="J76" s="18">
        <f t="shared" si="0"/>
        <v>569.04999999999995</v>
      </c>
      <c r="K76" s="22"/>
    </row>
    <row r="77" spans="1:11" x14ac:dyDescent="0.15">
      <c r="A77" s="29" t="s">
        <v>13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15">
      <c r="A78" s="32" t="s">
        <v>12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15">
      <c r="A79" s="29" t="s">
        <v>11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4" thickBot="1" x14ac:dyDescent="0.2">
      <c r="A80" s="25" t="s">
        <v>10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4" thickBot="1" x14ac:dyDescent="0.2">
      <c r="A81" s="21" t="s">
        <v>9</v>
      </c>
      <c r="B81" s="20">
        <f>SUM(B28:B80)</f>
        <v>8727.36</v>
      </c>
      <c r="C81" s="20">
        <f>SUM(C28:C80)</f>
        <v>14870.200000000003</v>
      </c>
      <c r="D81" s="19">
        <f>SUM(D27:D80)</f>
        <v>15045.95</v>
      </c>
      <c r="E81" s="19">
        <f>SUM(E28:E80)</f>
        <v>19756.25</v>
      </c>
      <c r="F81" s="19">
        <f>SUM(F28:F80)</f>
        <v>19676.020000000004</v>
      </c>
      <c r="G81" s="19">
        <f>SUM(G28:G80)</f>
        <v>16463.13</v>
      </c>
      <c r="H81" s="19">
        <f>SUM(H28:H80)</f>
        <v>30925.87</v>
      </c>
      <c r="I81" s="19">
        <f>SUM(I28:I80)</f>
        <v>3221.18</v>
      </c>
      <c r="J81" s="18">
        <v>128685.96</v>
      </c>
      <c r="K81" s="17"/>
    </row>
    <row r="82" spans="1:11" x14ac:dyDescent="0.1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15">
      <c r="A83" s="12"/>
      <c r="B83" s="11" t="s">
        <v>7</v>
      </c>
      <c r="C83" s="9"/>
      <c r="D83" s="16">
        <v>695032.49</v>
      </c>
      <c r="E83" s="9"/>
      <c r="F83" s="9"/>
      <c r="G83" s="9"/>
      <c r="H83" s="9"/>
      <c r="I83" s="9"/>
      <c r="J83" s="8"/>
      <c r="K83" s="8"/>
    </row>
    <row r="84" spans="1:11" x14ac:dyDescent="0.15">
      <c r="A84" s="13"/>
      <c r="B84" s="11" t="s">
        <v>6</v>
      </c>
      <c r="C84" s="9"/>
      <c r="D84" s="10">
        <f>C23</f>
        <v>170226.86</v>
      </c>
      <c r="E84" s="9"/>
      <c r="F84" s="9"/>
      <c r="G84" s="9"/>
      <c r="H84" s="9"/>
      <c r="I84" s="9"/>
      <c r="J84" s="8"/>
      <c r="K84" s="8"/>
    </row>
    <row r="85" spans="1:11" x14ac:dyDescent="0.15">
      <c r="A85" s="13"/>
      <c r="B85" s="11" t="s">
        <v>100</v>
      </c>
      <c r="C85" s="9"/>
      <c r="D85" s="10">
        <f>-J81</f>
        <v>-128685.96</v>
      </c>
      <c r="E85" s="9"/>
      <c r="F85" s="15"/>
      <c r="G85" s="9"/>
      <c r="H85" s="9"/>
      <c r="I85" s="9"/>
      <c r="J85" s="8"/>
      <c r="K85" s="8"/>
    </row>
    <row r="86" spans="1:11" x14ac:dyDescent="0.15">
      <c r="A86" s="13"/>
      <c r="B86" s="11" t="s">
        <v>4</v>
      </c>
      <c r="C86" s="9"/>
      <c r="D86" s="10">
        <v>9971.11</v>
      </c>
      <c r="E86" s="9"/>
      <c r="F86" s="9"/>
      <c r="G86" s="9"/>
      <c r="H86" s="14"/>
      <c r="I86" s="14"/>
      <c r="J86" s="8"/>
      <c r="K86" s="8"/>
    </row>
    <row r="87" spans="1:11" x14ac:dyDescent="0.15">
      <c r="A87" s="13"/>
      <c r="B87" s="11" t="s">
        <v>3</v>
      </c>
      <c r="C87" s="9"/>
      <c r="D87" s="10">
        <f>SUM(D83:D86)</f>
        <v>746544.5</v>
      </c>
      <c r="E87" s="9"/>
      <c r="F87" s="9"/>
      <c r="G87" s="9"/>
      <c r="H87" s="9"/>
      <c r="I87" s="9"/>
      <c r="J87" s="8"/>
      <c r="K87" s="8"/>
    </row>
    <row r="88" spans="1:11" x14ac:dyDescent="0.15">
      <c r="A88" s="13"/>
      <c r="B88" s="11" t="s">
        <v>2</v>
      </c>
      <c r="C88" s="9"/>
      <c r="D88" s="10">
        <v>139264.29</v>
      </c>
      <c r="E88" s="9"/>
      <c r="F88" s="9"/>
      <c r="G88" s="9"/>
      <c r="H88" s="9"/>
      <c r="I88" s="9"/>
      <c r="J88" s="8"/>
      <c r="K88" s="8"/>
    </row>
    <row r="89" spans="1:11" x14ac:dyDescent="0.15">
      <c r="A89" s="12"/>
      <c r="B89" s="11" t="s">
        <v>99</v>
      </c>
      <c r="C89" s="9"/>
      <c r="D89" s="10">
        <v>-56054.67</v>
      </c>
      <c r="E89" s="9"/>
      <c r="F89" s="9"/>
      <c r="G89" s="9"/>
      <c r="H89" s="9"/>
      <c r="I89" s="9"/>
      <c r="J89" s="8"/>
      <c r="K89" s="8"/>
    </row>
    <row r="90" spans="1:11" ht="14" thickBot="1" x14ac:dyDescent="0.2">
      <c r="A90" s="7"/>
      <c r="B90" s="6" t="s">
        <v>1</v>
      </c>
      <c r="C90" s="3"/>
      <c r="D90" s="5">
        <f>SUM(D87:D89)</f>
        <v>829754.12</v>
      </c>
      <c r="E90" s="3"/>
      <c r="F90" s="3" t="s">
        <v>0</v>
      </c>
      <c r="G90" s="4">
        <v>66662.880000000005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90"/>
  <sheetViews>
    <sheetView topLeftCell="A46" workbookViewId="0">
      <selection activeCell="J92" sqref="J92"/>
    </sheetView>
  </sheetViews>
  <sheetFormatPr baseColWidth="10" defaultColWidth="8.83203125" defaultRowHeight="13" x14ac:dyDescent="0.15"/>
  <cols>
    <col min="1" max="1" width="29.1640625" customWidth="1"/>
    <col min="2" max="2" width="12.6640625" customWidth="1"/>
    <col min="3" max="3" width="12.5" customWidth="1"/>
    <col min="4" max="4" width="12.6640625" customWidth="1"/>
    <col min="5" max="5" width="12.1640625" customWidth="1"/>
    <col min="6" max="6" width="12.6640625" customWidth="1"/>
    <col min="7" max="7" width="13.1640625" customWidth="1"/>
    <col min="8" max="9" width="12.6640625" customWidth="1"/>
    <col min="10" max="10" width="12.5" customWidth="1"/>
    <col min="11" max="11" width="11.6640625" customWidth="1"/>
  </cols>
  <sheetData>
    <row r="1" spans="1:11" ht="19" thickBot="1" x14ac:dyDescent="0.25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15">
      <c r="A2" s="96" t="s">
        <v>113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1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1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4" thickBot="1" x14ac:dyDescent="0.2">
      <c r="A5" s="90" t="s">
        <v>97</v>
      </c>
      <c r="B5" s="89" t="s">
        <v>96</v>
      </c>
      <c r="C5" s="88"/>
      <c r="D5" s="88"/>
      <c r="E5" s="88" t="s">
        <v>95</v>
      </c>
      <c r="F5" s="88"/>
      <c r="G5" s="88">
        <v>695395.3</v>
      </c>
      <c r="H5" s="88"/>
      <c r="I5" s="88"/>
      <c r="J5" s="87"/>
      <c r="K5" s="87"/>
    </row>
    <row r="6" spans="1:11" ht="14" thickTop="1" x14ac:dyDescent="0.1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15">
      <c r="A7" s="85" t="s">
        <v>94</v>
      </c>
      <c r="B7" s="45" t="s">
        <v>93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15">
      <c r="A8" s="84" t="s">
        <v>92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15">
      <c r="A9" s="46" t="s">
        <v>91</v>
      </c>
      <c r="B9" s="80">
        <v>1510</v>
      </c>
      <c r="C9" s="44">
        <v>1453.96</v>
      </c>
      <c r="D9" s="45"/>
      <c r="E9" s="44"/>
      <c r="F9" s="44"/>
      <c r="G9" s="44"/>
      <c r="H9" s="44"/>
      <c r="I9" s="99"/>
      <c r="J9" s="18"/>
      <c r="K9" s="43"/>
    </row>
    <row r="10" spans="1:11" x14ac:dyDescent="0.15">
      <c r="A10" s="32" t="s">
        <v>90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15">
      <c r="A11" s="46" t="s">
        <v>89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15">
      <c r="A12" s="46" t="s">
        <v>88</v>
      </c>
      <c r="B12" s="83">
        <v>1629</v>
      </c>
      <c r="C12" s="44">
        <v>8064.99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15">
      <c r="A13" s="46" t="s">
        <v>87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15">
      <c r="A14" s="46" t="s">
        <v>86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15">
      <c r="A15" s="46" t="s">
        <v>85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15">
      <c r="A16" s="46" t="s">
        <v>84</v>
      </c>
      <c r="B16" s="80">
        <v>1631</v>
      </c>
      <c r="C16" s="44">
        <v>706.75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15">
      <c r="A17" s="46" t="s">
        <v>83</v>
      </c>
      <c r="B17" s="80">
        <v>1629</v>
      </c>
      <c r="C17" s="44">
        <v>1526.88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15">
      <c r="A18" s="46" t="s">
        <v>82</v>
      </c>
      <c r="B18" s="80">
        <v>1629</v>
      </c>
      <c r="C18" s="44">
        <v>590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15">
      <c r="A19" s="32" t="s">
        <v>81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15">
      <c r="A20" s="46" t="s">
        <v>80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15">
      <c r="A21" s="79" t="s">
        <v>79</v>
      </c>
      <c r="B21" s="78">
        <v>4500</v>
      </c>
      <c r="C21" s="23">
        <v>111070.58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15">
      <c r="A22" s="72" t="s">
        <v>110</v>
      </c>
      <c r="B22" s="71" t="s">
        <v>114</v>
      </c>
      <c r="C22" s="70">
        <v>914.61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15">
      <c r="A23" s="65" t="s">
        <v>77</v>
      </c>
      <c r="B23" s="62"/>
      <c r="C23" s="64">
        <f>SUM(C9:C22)</f>
        <v>124327.77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1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15">
      <c r="A25" s="59" t="s">
        <v>76</v>
      </c>
      <c r="B25" s="57" t="s">
        <v>75</v>
      </c>
      <c r="C25" s="58" t="s">
        <v>74</v>
      </c>
      <c r="D25" s="57" t="s">
        <v>73</v>
      </c>
      <c r="E25" s="57" t="s">
        <v>72</v>
      </c>
      <c r="F25" s="57" t="s">
        <v>71</v>
      </c>
      <c r="G25" s="57" t="s">
        <v>70</v>
      </c>
      <c r="H25" s="57" t="s">
        <v>69</v>
      </c>
      <c r="I25" s="103" t="s">
        <v>110</v>
      </c>
      <c r="J25" s="56" t="s">
        <v>9</v>
      </c>
      <c r="K25" s="55"/>
    </row>
    <row r="26" spans="1:11" x14ac:dyDescent="0.15">
      <c r="A26" s="52"/>
      <c r="B26" s="53" t="s">
        <v>68</v>
      </c>
      <c r="C26" s="54" t="s">
        <v>67</v>
      </c>
      <c r="D26" s="53" t="s">
        <v>66</v>
      </c>
      <c r="E26" s="53" t="s">
        <v>65</v>
      </c>
      <c r="F26" s="53" t="s">
        <v>64</v>
      </c>
      <c r="G26" s="54">
        <v>1255101</v>
      </c>
      <c r="H26" s="53" t="s">
        <v>63</v>
      </c>
      <c r="I26" s="104" t="s">
        <v>111</v>
      </c>
      <c r="J26" s="48"/>
      <c r="K26" s="47"/>
    </row>
    <row r="27" spans="1:11" x14ac:dyDescent="0.1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15">
      <c r="A28" s="46" t="s">
        <v>62</v>
      </c>
      <c r="B28" s="45">
        <v>6391.66</v>
      </c>
      <c r="C28" s="44">
        <v>4833.3599999999997</v>
      </c>
      <c r="D28" s="44">
        <v>4275.22</v>
      </c>
      <c r="E28" s="44">
        <v>6283.08</v>
      </c>
      <c r="F28" s="44">
        <v>6074.28</v>
      </c>
      <c r="G28" s="44">
        <v>4572.82</v>
      </c>
      <c r="H28" s="44">
        <v>9002.1200000000008</v>
      </c>
      <c r="I28" s="99">
        <v>930.32</v>
      </c>
      <c r="J28" s="18">
        <f>SUM(B28:I28)</f>
        <v>42362.86</v>
      </c>
      <c r="K28" s="43"/>
    </row>
    <row r="29" spans="1:11" x14ac:dyDescent="0.15">
      <c r="A29" s="37" t="s">
        <v>61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80" si="0">SUM(B29:H29)</f>
        <v>0</v>
      </c>
      <c r="K29" s="34"/>
    </row>
    <row r="30" spans="1:11" x14ac:dyDescent="0.15">
      <c r="A30" s="32" t="s">
        <v>60</v>
      </c>
      <c r="B30" s="31"/>
      <c r="C30" s="30"/>
      <c r="D30" s="30">
        <v>108.15</v>
      </c>
      <c r="E30" s="30">
        <v>92.2</v>
      </c>
      <c r="F30" s="30"/>
      <c r="G30" s="30">
        <v>122.25</v>
      </c>
      <c r="H30" s="30">
        <v>311.82</v>
      </c>
      <c r="I30" s="100"/>
      <c r="J30" s="18">
        <f t="shared" si="0"/>
        <v>634.42000000000007</v>
      </c>
      <c r="K30" s="22"/>
    </row>
    <row r="31" spans="1:11" x14ac:dyDescent="0.15">
      <c r="A31" s="37" t="s">
        <v>59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44407.94</v>
      </c>
    </row>
    <row r="32" spans="1:11" x14ac:dyDescent="0.15">
      <c r="A32" s="32" t="s">
        <v>58</v>
      </c>
      <c r="B32" s="31"/>
      <c r="C32" s="30"/>
      <c r="D32" s="30">
        <v>160.1</v>
      </c>
      <c r="E32" s="30">
        <v>382.63</v>
      </c>
      <c r="F32" s="30">
        <v>331.92</v>
      </c>
      <c r="G32" s="30">
        <v>180.99</v>
      </c>
      <c r="H32" s="30">
        <v>355.02</v>
      </c>
      <c r="I32" s="100"/>
      <c r="J32" s="18">
        <f t="shared" si="0"/>
        <v>1410.66</v>
      </c>
      <c r="K32" s="42"/>
    </row>
    <row r="33" spans="1:11" x14ac:dyDescent="0.15">
      <c r="A33" s="37" t="s">
        <v>57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15">
      <c r="A34" s="32" t="s">
        <v>56</v>
      </c>
      <c r="B34" s="31">
        <v>369.02</v>
      </c>
      <c r="C34" s="30">
        <v>286.76</v>
      </c>
      <c r="D34" s="30">
        <v>264.20999999999998</v>
      </c>
      <c r="E34" s="30">
        <v>390.03</v>
      </c>
      <c r="F34" s="30">
        <v>382.18</v>
      </c>
      <c r="G34" s="30">
        <v>282.95999999999998</v>
      </c>
      <c r="H34" s="30">
        <v>561.09</v>
      </c>
      <c r="I34" s="100">
        <v>56.14</v>
      </c>
      <c r="J34" s="18">
        <f>SUM(B34:I34)</f>
        <v>2592.39</v>
      </c>
      <c r="K34" s="22"/>
    </row>
    <row r="35" spans="1:11" x14ac:dyDescent="0.15">
      <c r="A35" s="37" t="s">
        <v>55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15">
      <c r="A36" s="32" t="s">
        <v>54</v>
      </c>
      <c r="B36" s="31">
        <v>86.3</v>
      </c>
      <c r="C36" s="30">
        <v>67.06</v>
      </c>
      <c r="D36" s="30">
        <v>61.79</v>
      </c>
      <c r="E36" s="30">
        <v>91.2</v>
      </c>
      <c r="F36" s="30">
        <v>89.38</v>
      </c>
      <c r="G36" s="30">
        <v>66.150000000000006</v>
      </c>
      <c r="H36" s="30">
        <v>131.29</v>
      </c>
      <c r="I36" s="100">
        <v>13.12</v>
      </c>
      <c r="J36" s="18">
        <f>SUM(B36:I36)</f>
        <v>606.29</v>
      </c>
      <c r="K36" s="22"/>
    </row>
    <row r="37" spans="1:11" x14ac:dyDescent="0.15">
      <c r="A37" s="37" t="s">
        <v>53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15">
      <c r="A38" s="32" t="s">
        <v>52</v>
      </c>
      <c r="B38" s="31">
        <v>1372.94</v>
      </c>
      <c r="C38" s="30">
        <v>1038.22</v>
      </c>
      <c r="D38" s="30">
        <v>918.36</v>
      </c>
      <c r="E38" s="30">
        <v>1369.42</v>
      </c>
      <c r="F38" s="30">
        <v>1304.76</v>
      </c>
      <c r="G38" s="30">
        <v>982.26</v>
      </c>
      <c r="H38" s="30">
        <v>1949.05</v>
      </c>
      <c r="I38" s="100">
        <v>199.84</v>
      </c>
      <c r="J38" s="18">
        <f>SUM(B38:I38)</f>
        <v>9134.85</v>
      </c>
      <c r="K38" s="22"/>
    </row>
    <row r="39" spans="1:11" x14ac:dyDescent="0.15">
      <c r="A39" s="37" t="s">
        <v>51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15">
      <c r="A40" s="32" t="s">
        <v>50</v>
      </c>
      <c r="B40" s="31"/>
      <c r="C40" s="30"/>
      <c r="D40" s="30">
        <v>8.02</v>
      </c>
      <c r="E40" s="30">
        <v>3.83</v>
      </c>
      <c r="F40" s="30">
        <v>3.32</v>
      </c>
      <c r="G40" s="30">
        <v>8.34</v>
      </c>
      <c r="H40" s="30">
        <v>16.510000000000002</v>
      </c>
      <c r="I40" s="100">
        <v>2.54</v>
      </c>
      <c r="J40" s="18">
        <f>SUM(B40:I40)</f>
        <v>42.559999999999995</v>
      </c>
      <c r="K40" s="22"/>
    </row>
    <row r="41" spans="1:11" x14ac:dyDescent="0.15">
      <c r="A41" s="37" t="s">
        <v>49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15">
      <c r="A42" s="32" t="s">
        <v>48</v>
      </c>
      <c r="B42" s="31">
        <v>230.1</v>
      </c>
      <c r="C42" s="30">
        <v>174</v>
      </c>
      <c r="D42" s="30">
        <v>163.46</v>
      </c>
      <c r="E42" s="30">
        <v>243.29</v>
      </c>
      <c r="F42" s="30">
        <v>230.6</v>
      </c>
      <c r="G42" s="30">
        <v>175.41</v>
      </c>
      <c r="H42" s="30">
        <v>347.8</v>
      </c>
      <c r="I42" s="100">
        <v>33.479999999999997</v>
      </c>
      <c r="J42" s="18">
        <f>SUM(B42:I42)</f>
        <v>1598.14</v>
      </c>
      <c r="K42" s="39">
        <f>SUM(J34:J46)</f>
        <v>13974.23</v>
      </c>
    </row>
    <row r="43" spans="1:11" x14ac:dyDescent="0.15">
      <c r="A43" s="37" t="s">
        <v>47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58382.17</v>
      </c>
    </row>
    <row r="44" spans="1:11" x14ac:dyDescent="0.15">
      <c r="A44" s="32" t="s">
        <v>46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15">
      <c r="A45" s="37" t="s">
        <v>45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15">
      <c r="A46" s="32" t="s">
        <v>44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15">
      <c r="A47" s="37" t="s">
        <v>43</v>
      </c>
      <c r="B47" s="36">
        <v>200</v>
      </c>
      <c r="C47" s="35"/>
      <c r="D47" s="35"/>
      <c r="E47" s="35"/>
      <c r="F47" s="35"/>
      <c r="G47" s="35"/>
      <c r="H47" s="35"/>
      <c r="I47" s="106"/>
      <c r="J47" s="18">
        <f t="shared" si="0"/>
        <v>200</v>
      </c>
      <c r="K47" s="34"/>
    </row>
    <row r="48" spans="1:11" x14ac:dyDescent="0.15">
      <c r="A48" s="32" t="s">
        <v>42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15">
      <c r="A49" s="29" t="s">
        <v>41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15">
      <c r="A50" s="32" t="s">
        <v>40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15">
      <c r="A51" s="29" t="s">
        <v>39</v>
      </c>
      <c r="B51" s="28"/>
      <c r="C51" s="27">
        <v>61.76</v>
      </c>
      <c r="D51" s="27">
        <v>3.23</v>
      </c>
      <c r="E51" s="27"/>
      <c r="F51" s="27"/>
      <c r="G51" s="27">
        <v>3.65</v>
      </c>
      <c r="H51" s="27">
        <v>7.17</v>
      </c>
      <c r="I51" s="107"/>
      <c r="J51" s="18">
        <f t="shared" si="0"/>
        <v>75.81</v>
      </c>
      <c r="K51" s="26"/>
    </row>
    <row r="52" spans="1:11" x14ac:dyDescent="0.15">
      <c r="A52" s="32" t="s">
        <v>38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15">
      <c r="A53" s="29" t="s">
        <v>37</v>
      </c>
      <c r="B53" s="28"/>
      <c r="C53" s="27"/>
      <c r="D53" s="27">
        <v>6.78</v>
      </c>
      <c r="E53" s="27"/>
      <c r="F53" s="27">
        <v>104.45</v>
      </c>
      <c r="G53" s="27">
        <v>7.68</v>
      </c>
      <c r="H53" s="27">
        <v>15.06</v>
      </c>
      <c r="I53" s="107"/>
      <c r="J53" s="18">
        <f t="shared" si="0"/>
        <v>133.97</v>
      </c>
      <c r="K53" s="26"/>
    </row>
    <row r="54" spans="1:11" x14ac:dyDescent="0.15">
      <c r="A54" s="32" t="s">
        <v>36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15">
      <c r="A55" s="29" t="s">
        <v>35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15">
      <c r="A56" s="32" t="s">
        <v>34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15">
      <c r="A57" s="29" t="s">
        <v>33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15">
      <c r="A58" s="32" t="s">
        <v>32</v>
      </c>
      <c r="B58" s="31"/>
      <c r="C58" s="30"/>
      <c r="D58" s="30"/>
      <c r="E58" s="30"/>
      <c r="F58" s="30"/>
      <c r="G58" s="30"/>
      <c r="H58" s="30"/>
      <c r="I58" s="100">
        <v>96</v>
      </c>
      <c r="J58" s="18">
        <v>96</v>
      </c>
      <c r="K58" s="22"/>
    </row>
    <row r="59" spans="1:11" x14ac:dyDescent="0.15">
      <c r="A59" s="29" t="s">
        <v>31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15">
      <c r="A60" s="32" t="s">
        <v>30</v>
      </c>
      <c r="B60" s="31"/>
      <c r="C60" s="30"/>
      <c r="D60" s="30"/>
      <c r="E60" s="30"/>
      <c r="F60" s="30"/>
      <c r="G60" s="30"/>
      <c r="H60" s="30"/>
      <c r="I60" s="100"/>
      <c r="J60" s="18">
        <f t="shared" si="0"/>
        <v>0</v>
      </c>
      <c r="K60" s="22"/>
    </row>
    <row r="61" spans="1:11" x14ac:dyDescent="0.15">
      <c r="A61" s="29" t="s">
        <v>29</v>
      </c>
      <c r="B61" s="28"/>
      <c r="C61" s="27">
        <v>41.45</v>
      </c>
      <c r="D61" s="27">
        <v>58.04</v>
      </c>
      <c r="E61" s="27">
        <v>53.89</v>
      </c>
      <c r="F61" s="27">
        <v>70.45</v>
      </c>
      <c r="G61" s="27">
        <v>66.31</v>
      </c>
      <c r="H61" s="27">
        <v>124.34</v>
      </c>
      <c r="I61" s="107"/>
      <c r="J61" s="18">
        <f t="shared" si="0"/>
        <v>414.48</v>
      </c>
      <c r="K61" s="26"/>
    </row>
    <row r="62" spans="1:11" x14ac:dyDescent="0.15">
      <c r="A62" s="32" t="s">
        <v>28</v>
      </c>
      <c r="B62" s="31"/>
      <c r="C62" s="30">
        <v>552.41999999999996</v>
      </c>
      <c r="D62" s="30">
        <v>443.58</v>
      </c>
      <c r="E62" s="30">
        <v>980.9</v>
      </c>
      <c r="F62" s="30">
        <v>554.14</v>
      </c>
      <c r="G62" s="30">
        <v>501.44</v>
      </c>
      <c r="H62" s="30">
        <v>983.56</v>
      </c>
      <c r="I62" s="100"/>
      <c r="J62" s="18">
        <f t="shared" si="0"/>
        <v>4016.04</v>
      </c>
      <c r="K62" s="22"/>
    </row>
    <row r="63" spans="1:11" x14ac:dyDescent="0.15">
      <c r="A63" s="29" t="s">
        <v>27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15">
      <c r="A64" s="32" t="s">
        <v>26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15">
      <c r="A65" s="29" t="s">
        <v>25</v>
      </c>
      <c r="B65" s="28"/>
      <c r="C65" s="27">
        <v>6774.57</v>
      </c>
      <c r="D65" s="27">
        <v>6685.84</v>
      </c>
      <c r="E65" s="27">
        <v>7780.84</v>
      </c>
      <c r="F65" s="27">
        <v>10283.18</v>
      </c>
      <c r="G65" s="27">
        <v>7575.78</v>
      </c>
      <c r="H65" s="27">
        <v>14716.35</v>
      </c>
      <c r="I65" s="107">
        <v>635.38</v>
      </c>
      <c r="J65" s="18">
        <f>SUM(B65:I65)</f>
        <v>54451.939999999995</v>
      </c>
      <c r="K65" s="26"/>
    </row>
    <row r="66" spans="1:11" x14ac:dyDescent="0.15">
      <c r="A66" s="32" t="s">
        <v>24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15">
      <c r="A67" s="29" t="s">
        <v>23</v>
      </c>
      <c r="B67" s="28"/>
      <c r="C67" s="27"/>
      <c r="D67" s="27">
        <v>42.11</v>
      </c>
      <c r="E67" s="27">
        <v>8.34</v>
      </c>
      <c r="F67" s="27"/>
      <c r="G67" s="27">
        <v>47.59</v>
      </c>
      <c r="H67" s="27">
        <v>350.51</v>
      </c>
      <c r="I67" s="107"/>
      <c r="J67" s="18">
        <f t="shared" si="0"/>
        <v>448.55</v>
      </c>
      <c r="K67" s="26"/>
    </row>
    <row r="68" spans="1:11" x14ac:dyDescent="0.15">
      <c r="A68" s="33" t="s">
        <v>22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15">
      <c r="A69" s="29" t="s">
        <v>21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15">
      <c r="A70" s="32" t="s">
        <v>20</v>
      </c>
      <c r="B70" s="31"/>
      <c r="C70" s="30"/>
      <c r="D70" s="30"/>
      <c r="E70" s="30"/>
      <c r="F70" s="30"/>
      <c r="G70" s="30"/>
      <c r="H70" s="30"/>
      <c r="I70" s="100"/>
      <c r="J70" s="18">
        <f t="shared" si="0"/>
        <v>0</v>
      </c>
      <c r="K70" s="22"/>
    </row>
    <row r="71" spans="1:11" x14ac:dyDescent="0.15">
      <c r="A71" s="29" t="s">
        <v>19</v>
      </c>
      <c r="B71" s="28"/>
      <c r="C71" s="27"/>
      <c r="D71" s="27"/>
      <c r="E71" s="27"/>
      <c r="F71" s="27"/>
      <c r="G71" s="27"/>
      <c r="H71" s="27"/>
      <c r="I71" s="107"/>
      <c r="J71" s="18">
        <f t="shared" si="0"/>
        <v>0</v>
      </c>
      <c r="K71" s="26"/>
    </row>
    <row r="72" spans="1:11" x14ac:dyDescent="0.15">
      <c r="A72" s="32" t="s">
        <v>18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15">
      <c r="A73" s="29" t="s">
        <v>17</v>
      </c>
      <c r="B73" s="28"/>
      <c r="C73" s="27"/>
      <c r="D73" s="27"/>
      <c r="E73" s="27"/>
      <c r="F73" s="27"/>
      <c r="G73" s="27"/>
      <c r="H73" s="27"/>
      <c r="I73" s="107"/>
      <c r="J73" s="18">
        <f t="shared" si="0"/>
        <v>0</v>
      </c>
      <c r="K73" s="26"/>
    </row>
    <row r="74" spans="1:11" x14ac:dyDescent="0.15">
      <c r="A74" s="32" t="s">
        <v>16</v>
      </c>
      <c r="B74" s="31"/>
      <c r="C74" s="30"/>
      <c r="D74" s="30"/>
      <c r="E74" s="30"/>
      <c r="F74" s="30"/>
      <c r="G74" s="30"/>
      <c r="H74" s="30"/>
      <c r="I74" s="100"/>
      <c r="J74" s="18">
        <f t="shared" si="0"/>
        <v>0</v>
      </c>
      <c r="K74" s="22"/>
    </row>
    <row r="75" spans="1:11" x14ac:dyDescent="0.15">
      <c r="A75" s="29" t="s">
        <v>15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15">
      <c r="A76" s="32" t="s">
        <v>14</v>
      </c>
      <c r="B76" s="31"/>
      <c r="C76" s="30"/>
      <c r="D76" s="30"/>
      <c r="E76" s="30"/>
      <c r="F76" s="30"/>
      <c r="G76" s="30"/>
      <c r="H76" s="30"/>
      <c r="I76" s="100"/>
      <c r="J76" s="18">
        <f t="shared" si="0"/>
        <v>0</v>
      </c>
      <c r="K76" s="22"/>
    </row>
    <row r="77" spans="1:11" x14ac:dyDescent="0.15">
      <c r="A77" s="29" t="s">
        <v>13</v>
      </c>
      <c r="B77" s="28"/>
      <c r="C77" s="27"/>
      <c r="D77" s="27"/>
      <c r="E77" s="27"/>
      <c r="F77" s="27"/>
      <c r="G77" s="27"/>
      <c r="H77" s="27"/>
      <c r="I77" s="107"/>
      <c r="J77" s="18">
        <f t="shared" si="0"/>
        <v>0</v>
      </c>
      <c r="K77" s="26"/>
    </row>
    <row r="78" spans="1:11" x14ac:dyDescent="0.15">
      <c r="A78" s="32" t="s">
        <v>12</v>
      </c>
      <c r="B78" s="31"/>
      <c r="C78" s="30"/>
      <c r="D78" s="30"/>
      <c r="E78" s="30"/>
      <c r="F78" s="30"/>
      <c r="G78" s="30"/>
      <c r="H78" s="30"/>
      <c r="I78" s="100"/>
      <c r="J78" s="18">
        <f t="shared" si="0"/>
        <v>0</v>
      </c>
      <c r="K78" s="22"/>
    </row>
    <row r="79" spans="1:11" x14ac:dyDescent="0.15">
      <c r="A79" s="29" t="s">
        <v>11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>
        <v>1573.54</v>
      </c>
      <c r="I79" s="107"/>
      <c r="J79" s="18">
        <f t="shared" si="0"/>
        <v>6471.6200000000008</v>
      </c>
      <c r="K79" s="26"/>
    </row>
    <row r="80" spans="1:11" ht="14" thickBot="1" x14ac:dyDescent="0.2">
      <c r="A80" s="25" t="s">
        <v>10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4" thickBot="1" x14ac:dyDescent="0.2">
      <c r="A81" s="21" t="s">
        <v>9</v>
      </c>
      <c r="B81" s="20">
        <f>SUM(B28:B80)</f>
        <v>8650.02</v>
      </c>
      <c r="C81" s="20">
        <f>SUM(C28:C80)</f>
        <v>14697.01</v>
      </c>
      <c r="D81" s="19">
        <f>SUM(D27:D80)</f>
        <v>14065.939999999999</v>
      </c>
      <c r="E81" s="19">
        <f>SUM(E28:E80)</f>
        <v>18768.659999999996</v>
      </c>
      <c r="F81" s="19">
        <f>SUM(F28:F80)</f>
        <v>20732.560000000005</v>
      </c>
      <c r="G81" s="19">
        <f>SUM(G28:G80)</f>
        <v>15364.34</v>
      </c>
      <c r="H81" s="19">
        <f>SUM(H28:H80)</f>
        <v>30445.23</v>
      </c>
      <c r="I81" s="109">
        <f>SUM(I28:I80)</f>
        <v>1966.8200000000002</v>
      </c>
      <c r="J81" s="18">
        <f>SUM(B81:I81)</f>
        <v>124690.58</v>
      </c>
      <c r="K81" s="17"/>
    </row>
    <row r="82" spans="1:11" x14ac:dyDescent="0.1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ht="14" thickBot="1" x14ac:dyDescent="0.2">
      <c r="A83" s="12"/>
      <c r="B83" s="11" t="s">
        <v>7</v>
      </c>
      <c r="C83" s="9"/>
      <c r="D83" s="88">
        <v>695395.3</v>
      </c>
      <c r="E83" s="9"/>
      <c r="F83" s="9"/>
      <c r="G83" s="9"/>
      <c r="H83" s="9"/>
      <c r="I83" s="9"/>
      <c r="J83" s="8"/>
      <c r="K83" s="8"/>
    </row>
    <row r="84" spans="1:11" ht="14" thickTop="1" x14ac:dyDescent="0.15">
      <c r="A84" s="13"/>
      <c r="B84" s="11" t="s">
        <v>6</v>
      </c>
      <c r="C84" s="9"/>
      <c r="D84" s="10">
        <f>C23</f>
        <v>124327.77</v>
      </c>
      <c r="E84" s="9"/>
      <c r="F84" s="9"/>
      <c r="G84" s="9"/>
      <c r="H84" s="9"/>
      <c r="I84" s="9"/>
      <c r="J84" s="8"/>
      <c r="K84" s="8"/>
    </row>
    <row r="85" spans="1:11" x14ac:dyDescent="0.15">
      <c r="A85" s="13"/>
      <c r="B85" s="11" t="s">
        <v>100</v>
      </c>
      <c r="C85" s="9"/>
      <c r="D85" s="10">
        <f>-J81</f>
        <v>-124690.58</v>
      </c>
      <c r="E85" s="9"/>
      <c r="F85" s="15"/>
      <c r="G85" s="9"/>
      <c r="H85" s="9"/>
      <c r="I85" s="9"/>
      <c r="J85" s="8"/>
      <c r="K85" s="8"/>
    </row>
    <row r="86" spans="1:11" x14ac:dyDescent="0.15">
      <c r="A86" s="13"/>
      <c r="B86" s="11" t="s">
        <v>4</v>
      </c>
      <c r="C86" s="9"/>
      <c r="D86" s="10"/>
      <c r="E86" s="9"/>
      <c r="F86" s="9"/>
      <c r="G86" s="9"/>
      <c r="H86" s="14"/>
      <c r="I86" s="14"/>
      <c r="J86" s="8"/>
      <c r="K86" s="8"/>
    </row>
    <row r="87" spans="1:11" x14ac:dyDescent="0.15">
      <c r="A87" s="13"/>
      <c r="B87" s="11" t="s">
        <v>3</v>
      </c>
      <c r="C87" s="9"/>
      <c r="D87" s="10">
        <f>SUM(D83:D86)</f>
        <v>695032.49000000011</v>
      </c>
      <c r="E87" s="9"/>
      <c r="F87" s="9"/>
      <c r="G87" s="9"/>
      <c r="H87" s="9"/>
      <c r="I87" s="9"/>
      <c r="J87" s="8"/>
      <c r="K87" s="8"/>
    </row>
    <row r="88" spans="1:11" x14ac:dyDescent="0.15">
      <c r="A88" s="13"/>
      <c r="B88" s="11" t="s">
        <v>2</v>
      </c>
      <c r="C88" s="9"/>
      <c r="D88" s="10">
        <v>157636.6</v>
      </c>
      <c r="E88" s="9"/>
      <c r="F88" s="9"/>
      <c r="G88" s="9"/>
      <c r="H88" s="9"/>
      <c r="I88" s="9"/>
      <c r="J88" s="8"/>
      <c r="K88" s="8"/>
    </row>
    <row r="89" spans="1:11" x14ac:dyDescent="0.15">
      <c r="A89" s="12"/>
      <c r="B89" s="11" t="s">
        <v>99</v>
      </c>
      <c r="C89" s="9"/>
      <c r="D89" s="10">
        <v>-37928.93</v>
      </c>
      <c r="E89" s="9"/>
      <c r="F89" s="9"/>
      <c r="G89" s="9"/>
      <c r="H89" s="9"/>
      <c r="I89" s="9"/>
      <c r="J89" s="8"/>
      <c r="K89" s="8"/>
    </row>
    <row r="90" spans="1:11" ht="14" thickBot="1" x14ac:dyDescent="0.2">
      <c r="A90" s="7"/>
      <c r="B90" s="6" t="s">
        <v>1</v>
      </c>
      <c r="C90" s="3"/>
      <c r="D90" s="5">
        <f>SUM(D87:D89)</f>
        <v>814740.16</v>
      </c>
      <c r="E90" s="3"/>
      <c r="F90" s="3" t="s">
        <v>0</v>
      </c>
      <c r="G90" s="4">
        <v>53398.8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May 2018</vt:lpstr>
      <vt:lpstr>April 2019</vt:lpstr>
      <vt:lpstr>March 2019</vt:lpstr>
      <vt:lpstr>February 2019</vt:lpstr>
      <vt:lpstr>January 2019</vt:lpstr>
      <vt:lpstr>December 2018</vt:lpstr>
      <vt:lpstr>November 2018</vt:lpstr>
      <vt:lpstr>October 2018</vt:lpstr>
      <vt:lpstr>September 2018</vt:lpstr>
      <vt:lpstr>August 2018</vt:lpstr>
      <vt:lpstr>July 2018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Sue</dc:creator>
  <cp:lastModifiedBy>Microsoft Office User</cp:lastModifiedBy>
  <cp:lastPrinted>2019-05-10T15:39:47Z</cp:lastPrinted>
  <dcterms:created xsi:type="dcterms:W3CDTF">2015-08-04T17:12:21Z</dcterms:created>
  <dcterms:modified xsi:type="dcterms:W3CDTF">2019-06-10T17:24:15Z</dcterms:modified>
</cp:coreProperties>
</file>