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8-2019 Board meetings\May 21, 2019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62913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<sst xmlns="http://schemas.openxmlformats.org/spreadsheetml/2006/main" count="39" uniqueCount="36">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</sst>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I12" sqref="I1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44830.58</v>
      </c>
      <c r="C8" s="9">
        <v>454550.79</v>
      </c>
      <c r="D8" s="9">
        <v>4232478.92</v>
      </c>
      <c r="E8" s="9">
        <v>8369077.0800000001</v>
      </c>
      <c r="F8" s="9">
        <f>E8-D8</f>
        <v>4136598.16</v>
      </c>
      <c r="G8" s="10">
        <f>(B8+D8)/E8</f>
        <v>0.51108496900114586</v>
      </c>
      <c r="H8" s="9">
        <v>4323427.8499999996</v>
      </c>
      <c r="I8" s="9">
        <f>D8-H8</f>
        <v>-90948.929999999702</v>
      </c>
      <c r="J8" s="5">
        <f>+I8/H8</f>
        <v>-2.103630109150537E-2</v>
      </c>
    </row>
    <row r="9" spans="1:10" ht="18.75" x14ac:dyDescent="0.3">
      <c r="A9" s="11" t="s">
        <v>20</v>
      </c>
      <c r="B9" s="12">
        <v>7109.95</v>
      </c>
      <c r="C9" s="9">
        <v>42109.55</v>
      </c>
      <c r="D9" s="9">
        <v>398009.91</v>
      </c>
      <c r="E9" s="9">
        <v>711190</v>
      </c>
      <c r="F9" s="9">
        <f t="shared" ref="F9:F22" si="0">E9-D9</f>
        <v>313180.09000000003</v>
      </c>
      <c r="G9" s="10">
        <f t="shared" ref="G9:G22" si="1">(B9+D9)/E9</f>
        <v>0.56963660906368196</v>
      </c>
      <c r="H9" s="9">
        <v>422419.96</v>
      </c>
      <c r="I9" s="9">
        <f t="shared" ref="I9:I22" si="2">D9-H9</f>
        <v>-24410.050000000047</v>
      </c>
      <c r="J9" s="5">
        <f>+I9/H9</f>
        <v>-5.7786213511312405E-2</v>
      </c>
    </row>
    <row r="10" spans="1:10" ht="18.75" x14ac:dyDescent="0.3">
      <c r="A10" s="1" t="s">
        <v>21</v>
      </c>
      <c r="B10" s="9">
        <v>1008.8</v>
      </c>
      <c r="C10" s="9">
        <v>31752.11</v>
      </c>
      <c r="D10" s="9">
        <v>304108.36</v>
      </c>
      <c r="E10" s="9">
        <v>571417.39</v>
      </c>
      <c r="F10" s="9">
        <f t="shared" si="0"/>
        <v>267309.03000000003</v>
      </c>
      <c r="G10" s="10">
        <f t="shared" si="1"/>
        <v>0.53396547836949793</v>
      </c>
      <c r="H10" s="9">
        <v>264826.09999999998</v>
      </c>
      <c r="I10" s="9">
        <f t="shared" si="2"/>
        <v>39282.260000000009</v>
      </c>
      <c r="J10" s="5">
        <f t="shared" ref="J10:J24" si="3">+I10/H10</f>
        <v>0.14833228295851508</v>
      </c>
    </row>
    <row r="11" spans="1:10" ht="18.75" x14ac:dyDescent="0.3">
      <c r="A11" s="1" t="s">
        <v>22</v>
      </c>
      <c r="B11" s="9">
        <v>1233.2</v>
      </c>
      <c r="C11" s="9">
        <v>16413.849999999999</v>
      </c>
      <c r="D11" s="9">
        <v>568607.42000000004</v>
      </c>
      <c r="E11" s="9">
        <v>726308.7</v>
      </c>
      <c r="F11" s="9">
        <f t="shared" si="0"/>
        <v>157701.27999999991</v>
      </c>
      <c r="G11" s="10">
        <f t="shared" si="1"/>
        <v>0.78457083055730992</v>
      </c>
      <c r="H11" s="9">
        <v>560648.93000000005</v>
      </c>
      <c r="I11" s="9">
        <f t="shared" si="2"/>
        <v>7958.4899999999907</v>
      </c>
      <c r="J11" s="5">
        <f t="shared" si="3"/>
        <v>1.4195139906893231E-2</v>
      </c>
    </row>
    <row r="12" spans="1:10" ht="18.75" x14ac:dyDescent="0.3">
      <c r="A12" s="1" t="s">
        <v>23</v>
      </c>
      <c r="B12" s="9">
        <v>2932.51</v>
      </c>
      <c r="C12" s="9">
        <v>70877.84</v>
      </c>
      <c r="D12" s="9">
        <v>689921.67</v>
      </c>
      <c r="E12" s="9">
        <v>1183520.96</v>
      </c>
      <c r="F12" s="9">
        <f t="shared" si="0"/>
        <v>493599.28999999992</v>
      </c>
      <c r="G12" s="10">
        <f t="shared" si="1"/>
        <v>0.58541775212836122</v>
      </c>
      <c r="H12" s="9">
        <v>584390.6</v>
      </c>
      <c r="I12" s="9">
        <f t="shared" si="2"/>
        <v>105531.07000000007</v>
      </c>
      <c r="J12" s="5">
        <f t="shared" si="3"/>
        <v>0.18058310657289844</v>
      </c>
    </row>
    <row r="13" spans="1:10" ht="18.75" x14ac:dyDescent="0.3">
      <c r="A13" s="1" t="s">
        <v>24</v>
      </c>
      <c r="B13" s="9">
        <v>58290.14</v>
      </c>
      <c r="C13" s="9">
        <v>35753.17</v>
      </c>
      <c r="D13" s="9">
        <v>392473.82</v>
      </c>
      <c r="E13" s="9">
        <v>695290.75</v>
      </c>
      <c r="F13" s="9">
        <f t="shared" si="0"/>
        <v>302816.93</v>
      </c>
      <c r="G13" s="10">
        <f t="shared" si="1"/>
        <v>0.64831001994489357</v>
      </c>
      <c r="H13" s="9">
        <v>362131.5</v>
      </c>
      <c r="I13" s="9">
        <f t="shared" si="2"/>
        <v>30342.320000000007</v>
      </c>
      <c r="J13" s="5">
        <f t="shared" si="3"/>
        <v>8.3788126688785727E-2</v>
      </c>
    </row>
    <row r="14" spans="1:10" ht="18.75" x14ac:dyDescent="0.3">
      <c r="A14" s="1" t="s">
        <v>25</v>
      </c>
      <c r="B14" s="9">
        <v>34905.379999999997</v>
      </c>
      <c r="C14" s="9">
        <v>104843.03</v>
      </c>
      <c r="D14" s="9">
        <v>1166878.21</v>
      </c>
      <c r="E14" s="9">
        <v>1634266.76</v>
      </c>
      <c r="F14" s="9">
        <f t="shared" si="0"/>
        <v>467388.55000000005</v>
      </c>
      <c r="G14" s="10">
        <f t="shared" si="1"/>
        <v>0.73536562048168919</v>
      </c>
      <c r="H14" s="9">
        <v>1090679.71</v>
      </c>
      <c r="I14" s="9">
        <f t="shared" si="2"/>
        <v>76198.5</v>
      </c>
      <c r="J14" s="5">
        <f t="shared" si="3"/>
        <v>6.9863314868120183E-2</v>
      </c>
    </row>
    <row r="15" spans="1:10" ht="18.75" x14ac:dyDescent="0.3">
      <c r="A15" s="1" t="s">
        <v>26</v>
      </c>
      <c r="B15" s="9">
        <v>275344.90000000002</v>
      </c>
      <c r="C15" s="9">
        <v>111686.02</v>
      </c>
      <c r="D15" s="9">
        <v>873053.5</v>
      </c>
      <c r="E15" s="9">
        <v>1443989.81</v>
      </c>
      <c r="F15" s="9">
        <f t="shared" si="0"/>
        <v>570936.31000000006</v>
      </c>
      <c r="G15" s="10">
        <f t="shared" si="1"/>
        <v>0.79529536292226322</v>
      </c>
      <c r="H15" s="9">
        <v>786249.94</v>
      </c>
      <c r="I15" s="9">
        <f t="shared" si="2"/>
        <v>86803.560000000056</v>
      </c>
      <c r="J15" s="5">
        <f t="shared" si="3"/>
        <v>0.11040199252670221</v>
      </c>
    </row>
    <row r="16" spans="1:10" ht="18.75" x14ac:dyDescent="0.3">
      <c r="A16" s="1" t="s">
        <v>27</v>
      </c>
      <c r="B16" s="9">
        <v>0</v>
      </c>
      <c r="C16" s="9"/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211254.8</v>
      </c>
      <c r="E20" s="9">
        <v>211254.8</v>
      </c>
      <c r="F20" s="9">
        <f t="shared" si="0"/>
        <v>0</v>
      </c>
      <c r="G20" s="10">
        <f t="shared" si="1"/>
        <v>1</v>
      </c>
      <c r="H20" s="9">
        <v>158934.9</v>
      </c>
      <c r="I20" s="9">
        <f t="shared" si="2"/>
        <v>52319.899999999994</v>
      </c>
      <c r="J20" s="5">
        <f t="shared" si="3"/>
        <v>0.32919075671863129</v>
      </c>
    </row>
    <row r="21" spans="1:10" ht="18.75" x14ac:dyDescent="0.3">
      <c r="A21" s="1" t="s">
        <v>32</v>
      </c>
      <c r="B21" s="9">
        <v>0</v>
      </c>
      <c r="C21" s="9">
        <v>7050</v>
      </c>
      <c r="D21" s="9">
        <v>29610</v>
      </c>
      <c r="E21" s="9">
        <v>31451</v>
      </c>
      <c r="F21" s="9">
        <f t="shared" si="0"/>
        <v>1841</v>
      </c>
      <c r="G21" s="10">
        <v>0</v>
      </c>
      <c r="H21" s="9">
        <v>22954</v>
      </c>
      <c r="I21" s="9">
        <f t="shared" si="2"/>
        <v>6656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1556659.96</v>
      </c>
      <c r="F22" s="9">
        <f t="shared" si="0"/>
        <v>1556659.96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425655.46</v>
      </c>
      <c r="C24" s="13">
        <f>SUM(C8:C23)</f>
        <v>875036.36</v>
      </c>
      <c r="D24" s="13">
        <f>SUM(D8:D23)</f>
        <v>8866396.6100000013</v>
      </c>
      <c r="E24" s="13">
        <f>SUM(E8:E23)</f>
        <v>17134427.210000001</v>
      </c>
      <c r="F24" s="13">
        <f>SUM(F8:F23)</f>
        <v>8268030.6000000006</v>
      </c>
      <c r="G24" s="14">
        <f>(B24+D24)/E24</f>
        <v>0.54230304614892355</v>
      </c>
      <c r="H24" s="13">
        <f>SUM(H8:H23)</f>
        <v>8576663.4899999984</v>
      </c>
      <c r="I24" s="13">
        <f>SUM(I8:I23)</f>
        <v>289733.12000000034</v>
      </c>
      <c r="J24" s="5">
        <f t="shared" si="3"/>
        <v>3.3781565563090594E-2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2019-01-02T18:17:33Z</cp:lastPrinted>
  <dcterms:created xsi:type="dcterms:W3CDTF">2015-04-06T21:25:02Z</dcterms:created>
  <dcterms:modified xsi:type="dcterms:W3CDTF">2019-05-06T13:18:11Z</dcterms:modified>
</cp:coreProperties>
</file>