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18-2019 Board meetings\April 16, 2019\"/>
    </mc:Choice>
  </mc:AlternateContent>
  <bookViews>
    <workbookView xWindow="0" yWindow="135" windowWidth="25875" windowHeight="9525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62913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<sst xmlns="http://schemas.openxmlformats.org/spreadsheetml/2006/main" count="39" uniqueCount="36">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</sst>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H16" sqref="H16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31058.48</v>
      </c>
      <c r="C8" s="9">
        <v>477686.99</v>
      </c>
      <c r="D8" s="9">
        <v>3777928.13</v>
      </c>
      <c r="E8" s="9">
        <v>8369077.0800000001</v>
      </c>
      <c r="F8" s="9">
        <f>E8-D8</f>
        <v>4591148.95</v>
      </c>
      <c r="G8" s="10">
        <f>(B8+D8)/E8</f>
        <v>0.45512624314364658</v>
      </c>
      <c r="H8" s="9">
        <v>3843835.26</v>
      </c>
      <c r="I8" s="9">
        <f>D8-H8</f>
        <v>-65907.129999999888</v>
      </c>
      <c r="J8" s="5">
        <f>+I8/H8</f>
        <v>-1.7146190078916101E-2</v>
      </c>
    </row>
    <row r="9" spans="1:10" ht="18.75" x14ac:dyDescent="0.3">
      <c r="A9" s="11" t="s">
        <v>20</v>
      </c>
      <c r="B9" s="12">
        <v>5429.17</v>
      </c>
      <c r="C9" s="9">
        <v>41990.92</v>
      </c>
      <c r="D9" s="9">
        <v>355900.36</v>
      </c>
      <c r="E9" s="9">
        <v>711190</v>
      </c>
      <c r="F9" s="9">
        <f t="shared" ref="F9:F22" si="0">E9-D9</f>
        <v>355289.64</v>
      </c>
      <c r="G9" s="10">
        <f t="shared" ref="G9:G22" si="1">(B9+D9)/E9</f>
        <v>0.50806328829145508</v>
      </c>
      <c r="H9" s="9">
        <v>373673.4</v>
      </c>
      <c r="I9" s="9">
        <f t="shared" ref="I9:I22" si="2">D9-H9</f>
        <v>-17773.040000000037</v>
      </c>
      <c r="J9" s="5">
        <f>+I9/H9</f>
        <v>-4.7563032316456123E-2</v>
      </c>
    </row>
    <row r="10" spans="1:10" ht="18.75" x14ac:dyDescent="0.3">
      <c r="A10" s="1" t="s">
        <v>21</v>
      </c>
      <c r="B10" s="9">
        <v>3263.62</v>
      </c>
      <c r="C10" s="9">
        <v>33415.589999999997</v>
      </c>
      <c r="D10" s="9">
        <v>272356.25</v>
      </c>
      <c r="E10" s="9">
        <v>571417.39</v>
      </c>
      <c r="F10" s="9">
        <f t="shared" si="0"/>
        <v>299061.14</v>
      </c>
      <c r="G10" s="10">
        <f t="shared" si="1"/>
        <v>0.48234421077034423</v>
      </c>
      <c r="H10" s="9">
        <v>236168.44</v>
      </c>
      <c r="I10" s="9">
        <f t="shared" si="2"/>
        <v>36187.81</v>
      </c>
      <c r="J10" s="5">
        <f t="shared" ref="J10:J24" si="3">+I10/H10</f>
        <v>0.1532288141463779</v>
      </c>
    </row>
    <row r="11" spans="1:10" ht="18.75" x14ac:dyDescent="0.3">
      <c r="A11" s="1" t="s">
        <v>22</v>
      </c>
      <c r="B11" s="9">
        <v>2063.1999999999998</v>
      </c>
      <c r="C11" s="9">
        <v>-3177.26</v>
      </c>
      <c r="D11" s="9">
        <v>552193.56999999995</v>
      </c>
      <c r="E11" s="9">
        <v>726308.7</v>
      </c>
      <c r="F11" s="9">
        <f t="shared" si="0"/>
        <v>174115.13</v>
      </c>
      <c r="G11" s="10">
        <f t="shared" si="1"/>
        <v>0.76311459576348173</v>
      </c>
      <c r="H11" s="9">
        <v>538792.4</v>
      </c>
      <c r="I11" s="9">
        <f t="shared" si="2"/>
        <v>13401.169999999925</v>
      </c>
      <c r="J11" s="5">
        <f t="shared" si="3"/>
        <v>2.4872603993671635E-2</v>
      </c>
    </row>
    <row r="12" spans="1:10" ht="18.75" x14ac:dyDescent="0.3">
      <c r="A12" s="1" t="s">
        <v>23</v>
      </c>
      <c r="B12" s="9">
        <v>3482.51</v>
      </c>
      <c r="C12" s="9">
        <v>73890.45</v>
      </c>
      <c r="D12" s="9">
        <v>619043.82999999996</v>
      </c>
      <c r="E12" s="9">
        <v>1183520.96</v>
      </c>
      <c r="F12" s="9">
        <f t="shared" si="0"/>
        <v>564477.13</v>
      </c>
      <c r="G12" s="10">
        <f t="shared" si="1"/>
        <v>0.52599519657007177</v>
      </c>
      <c r="H12" s="9">
        <v>525730.85</v>
      </c>
      <c r="I12" s="9">
        <f t="shared" si="2"/>
        <v>93312.979999999981</v>
      </c>
      <c r="J12" s="5">
        <f t="shared" si="3"/>
        <v>0.17749192386180113</v>
      </c>
    </row>
    <row r="13" spans="1:10" ht="18.75" x14ac:dyDescent="0.3">
      <c r="A13" s="1" t="s">
        <v>24</v>
      </c>
      <c r="B13" s="9">
        <v>5524.28</v>
      </c>
      <c r="C13" s="9">
        <v>42698.43</v>
      </c>
      <c r="D13" s="9">
        <v>356720.65</v>
      </c>
      <c r="E13" s="9">
        <v>695290.75</v>
      </c>
      <c r="F13" s="9">
        <f t="shared" si="0"/>
        <v>338570.1</v>
      </c>
      <c r="G13" s="10">
        <f t="shared" si="1"/>
        <v>0.52099776963809752</v>
      </c>
      <c r="H13" s="9">
        <v>329260.53999999998</v>
      </c>
      <c r="I13" s="9">
        <f t="shared" si="2"/>
        <v>27460.110000000044</v>
      </c>
      <c r="J13" s="5">
        <f t="shared" si="3"/>
        <v>8.3399334763892594E-2</v>
      </c>
    </row>
    <row r="14" spans="1:10" ht="18.75" x14ac:dyDescent="0.3">
      <c r="A14" s="1" t="s">
        <v>25</v>
      </c>
      <c r="B14" s="9">
        <v>18904.18</v>
      </c>
      <c r="C14" s="9">
        <v>109125.46</v>
      </c>
      <c r="D14" s="9">
        <v>1062035.18</v>
      </c>
      <c r="E14" s="9">
        <v>1634266.76</v>
      </c>
      <c r="F14" s="9">
        <f t="shared" si="0"/>
        <v>572231.58000000007</v>
      </c>
      <c r="G14" s="10">
        <f t="shared" si="1"/>
        <v>0.66142161515908204</v>
      </c>
      <c r="H14" s="9">
        <v>985043.53</v>
      </c>
      <c r="I14" s="9">
        <f t="shared" si="2"/>
        <v>76991.649999999907</v>
      </c>
      <c r="J14" s="5">
        <f t="shared" si="3"/>
        <v>7.816065752952045E-2</v>
      </c>
    </row>
    <row r="15" spans="1:10" ht="18.75" x14ac:dyDescent="0.3">
      <c r="A15" s="1" t="s">
        <v>26</v>
      </c>
      <c r="B15" s="9">
        <v>192793.77</v>
      </c>
      <c r="C15" s="9">
        <v>94680.67</v>
      </c>
      <c r="D15" s="9">
        <v>761367.48</v>
      </c>
      <c r="E15" s="9">
        <v>1443989.81</v>
      </c>
      <c r="F15" s="9">
        <f t="shared" si="0"/>
        <v>682622.33000000007</v>
      </c>
      <c r="G15" s="10">
        <f t="shared" si="1"/>
        <v>0.66078115191131437</v>
      </c>
      <c r="H15" s="9">
        <v>702382.77</v>
      </c>
      <c r="I15" s="9">
        <f t="shared" si="2"/>
        <v>58984.709999999963</v>
      </c>
      <c r="J15" s="5">
        <f t="shared" si="3"/>
        <v>8.3978013868421006E-2</v>
      </c>
    </row>
    <row r="16" spans="1:10" ht="18.75" x14ac:dyDescent="0.3">
      <c r="A16" s="1" t="s">
        <v>27</v>
      </c>
      <c r="B16" s="9">
        <v>0</v>
      </c>
      <c r="C16" s="9"/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211254.8</v>
      </c>
      <c r="E20" s="9">
        <v>211254.8</v>
      </c>
      <c r="F20" s="9">
        <f t="shared" si="0"/>
        <v>0</v>
      </c>
      <c r="G20" s="10">
        <f t="shared" si="1"/>
        <v>1</v>
      </c>
      <c r="H20" s="9">
        <v>158934.9</v>
      </c>
      <c r="I20" s="9">
        <f t="shared" si="2"/>
        <v>52319.899999999994</v>
      </c>
      <c r="J20" s="5">
        <f t="shared" si="3"/>
        <v>0.32919075671863129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22560</v>
      </c>
      <c r="E21" s="9">
        <v>31451</v>
      </c>
      <c r="F21" s="9">
        <f t="shared" si="0"/>
        <v>8891</v>
      </c>
      <c r="G21" s="10">
        <v>0</v>
      </c>
      <c r="H21" s="9">
        <v>22954</v>
      </c>
      <c r="I21" s="9">
        <f t="shared" si="2"/>
        <v>-394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1556659.96</v>
      </c>
      <c r="F22" s="9">
        <f t="shared" si="0"/>
        <v>1556659.96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262519.20999999996</v>
      </c>
      <c r="C24" s="13">
        <f>SUM(C8:C23)</f>
        <v>870311.25</v>
      </c>
      <c r="D24" s="13">
        <f>SUM(D8:D23)</f>
        <v>7991360.2500000009</v>
      </c>
      <c r="E24" s="13">
        <f>SUM(E8:E23)</f>
        <v>17134427.210000001</v>
      </c>
      <c r="F24" s="13">
        <f>SUM(F8:F23)</f>
        <v>9143066.959999999</v>
      </c>
      <c r="G24" s="14">
        <f>(B24+D24)/E24</f>
        <v>0.48171318240407057</v>
      </c>
      <c r="H24" s="13">
        <f>SUM(H8:H23)</f>
        <v>7716776.0900000017</v>
      </c>
      <c r="I24" s="13">
        <f>SUM(I8:I23)</f>
        <v>274584.15999999992</v>
      </c>
      <c r="J24" s="5">
        <f t="shared" si="3"/>
        <v>3.558275590707205E-2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2019-04-02T11:55:57Z</cp:lastPrinted>
  <dcterms:created xsi:type="dcterms:W3CDTF">2015-04-06T21:25:02Z</dcterms:created>
  <dcterms:modified xsi:type="dcterms:W3CDTF">2019-04-02T12:03:42Z</dcterms:modified>
</cp:coreProperties>
</file>