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H BOE 2019\"/>
    </mc:Choice>
  </mc:AlternateContent>
  <bookViews>
    <workbookView xWindow="0" yWindow="0" windowWidth="21840" windowHeight="11985" activeTab="9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9" l="1"/>
  <c r="K53" i="9"/>
  <c r="I50" i="9"/>
  <c r="K50" i="9" s="1"/>
  <c r="I51" i="9"/>
  <c r="K51" i="9" s="1"/>
  <c r="I52" i="9"/>
  <c r="I53" i="9"/>
  <c r="H53" i="9"/>
  <c r="H52" i="9"/>
  <c r="H51" i="9"/>
  <c r="H50" i="9"/>
  <c r="I9" i="8" l="1"/>
  <c r="H9" i="8"/>
  <c r="H8" i="8"/>
  <c r="H52" i="8"/>
  <c r="H51" i="8"/>
  <c r="I51" i="8"/>
  <c r="K51" i="8" s="1"/>
  <c r="H9" i="7" l="1"/>
  <c r="H8" i="7"/>
  <c r="H9" i="6" l="1"/>
  <c r="H8" i="6"/>
  <c r="H9" i="4" l="1"/>
  <c r="H8" i="3" l="1"/>
  <c r="H9" i="3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H44" i="9"/>
  <c r="H45" i="9"/>
  <c r="H46" i="9"/>
  <c r="H47" i="9"/>
  <c r="H49" i="9"/>
  <c r="H54" i="9"/>
  <c r="H55" i="9"/>
  <c r="H56" i="9"/>
  <c r="H9" i="9"/>
  <c r="I9" i="9"/>
  <c r="K9" i="9"/>
  <c r="H10" i="8"/>
  <c r="H11" i="8"/>
  <c r="H12" i="8"/>
  <c r="H13" i="8"/>
  <c r="H14" i="8"/>
  <c r="H15" i="8"/>
  <c r="H16" i="8"/>
  <c r="I16" i="8" s="1"/>
  <c r="K16" i="8" s="1"/>
  <c r="I18" i="13" s="1"/>
  <c r="H17" i="8"/>
  <c r="I17" i="8" s="1"/>
  <c r="K17" i="8" s="1"/>
  <c r="I19" i="13" s="1"/>
  <c r="H18" i="8"/>
  <c r="H19" i="8"/>
  <c r="H20" i="8"/>
  <c r="H21" i="8"/>
  <c r="I21" i="8" s="1"/>
  <c r="K21" i="8" s="1"/>
  <c r="I23" i="13" s="1"/>
  <c r="H22" i="8"/>
  <c r="H23" i="8"/>
  <c r="H24" i="8"/>
  <c r="H25" i="8"/>
  <c r="I25" i="8" s="1"/>
  <c r="K25" i="8" s="1"/>
  <c r="I27" i="13" s="1"/>
  <c r="H26" i="8"/>
  <c r="H27" i="8"/>
  <c r="H28" i="8"/>
  <c r="H29" i="8"/>
  <c r="I29" i="8" s="1"/>
  <c r="K29" i="8" s="1"/>
  <c r="I31" i="13" s="1"/>
  <c r="H30" i="8"/>
  <c r="H31" i="8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H40" i="8"/>
  <c r="H41" i="8"/>
  <c r="I41" i="8" s="1"/>
  <c r="K41" i="8" s="1"/>
  <c r="I43" i="13" s="1"/>
  <c r="H42" i="8"/>
  <c r="H43" i="8"/>
  <c r="H44" i="8"/>
  <c r="H45" i="8"/>
  <c r="H46" i="8"/>
  <c r="H47" i="8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H12" i="7"/>
  <c r="H13" i="7"/>
  <c r="H14" i="7"/>
  <c r="I14" i="7" s="1"/>
  <c r="K14" i="7" s="1"/>
  <c r="H16" i="13" s="1"/>
  <c r="H15" i="7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H24" i="7"/>
  <c r="H25" i="7"/>
  <c r="I25" i="7" s="1"/>
  <c r="K25" i="7" s="1"/>
  <c r="H27" i="13" s="1"/>
  <c r="H26" i="7"/>
  <c r="H27" i="7"/>
  <c r="H28" i="7"/>
  <c r="H29" i="7"/>
  <c r="H30" i="7"/>
  <c r="H31" i="7"/>
  <c r="H32" i="7"/>
  <c r="H33" i="7"/>
  <c r="H34" i="7"/>
  <c r="H35" i="7"/>
  <c r="H36" i="7"/>
  <c r="H37" i="7"/>
  <c r="I37" i="7" s="1"/>
  <c r="K37" i="7" s="1"/>
  <c r="H39" i="13" s="1"/>
  <c r="H38" i="7"/>
  <c r="H39" i="7"/>
  <c r="H40" i="7"/>
  <c r="H41" i="7"/>
  <c r="I41" i="7" s="1"/>
  <c r="K41" i="7" s="1"/>
  <c r="H43" i="13" s="1"/>
  <c r="H42" i="7"/>
  <c r="H43" i="7"/>
  <c r="H44" i="7"/>
  <c r="H45" i="7"/>
  <c r="I45" i="7" s="1"/>
  <c r="K45" i="7" s="1"/>
  <c r="H47" i="13" s="1"/>
  <c r="H46" i="7"/>
  <c r="H47" i="7"/>
  <c r="H48" i="7"/>
  <c r="H49" i="7"/>
  <c r="H50" i="7"/>
  <c r="H51" i="7"/>
  <c r="H52" i="7"/>
  <c r="I9" i="7"/>
  <c r="K9" i="7"/>
  <c r="H10" i="6"/>
  <c r="H11" i="6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 s="1"/>
  <c r="J42" i="13" s="1"/>
  <c r="I22" i="9"/>
  <c r="K22" i="9"/>
  <c r="I47" i="7"/>
  <c r="K47" i="7"/>
  <c r="H49" i="13" s="1"/>
  <c r="I25" i="5"/>
  <c r="K25" i="5" s="1"/>
  <c r="F27" i="13" s="1"/>
  <c r="I40" i="6"/>
  <c r="K40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 s="1"/>
  <c r="I10" i="8"/>
  <c r="K10" i="8" s="1"/>
  <c r="I12" i="13" s="1"/>
  <c r="I10" i="9"/>
  <c r="K10" i="9" s="1"/>
  <c r="J12" i="13" s="1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 s="1"/>
  <c r="G13" i="13" s="1"/>
  <c r="I11" i="7"/>
  <c r="K11" i="7"/>
  <c r="H13" i="13"/>
  <c r="I11" i="8"/>
  <c r="K11" i="8"/>
  <c r="I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 s="1"/>
  <c r="H14" i="13" s="1"/>
  <c r="I12" i="8"/>
  <c r="K12" i="8" s="1"/>
  <c r="I14" i="13" s="1"/>
  <c r="I12" i="9"/>
  <c r="K12" i="9" s="1"/>
  <c r="J14" i="13" s="1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 s="1"/>
  <c r="I15" i="13" s="1"/>
  <c r="I13" i="9"/>
  <c r="K13" i="9" s="1"/>
  <c r="J15" i="13" s="1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 s="1"/>
  <c r="G16" i="13" s="1"/>
  <c r="I14" i="8"/>
  <c r="K14" i="8" s="1"/>
  <c r="I16" i="13" s="1"/>
  <c r="I14" i="9"/>
  <c r="K14" i="9" s="1"/>
  <c r="J16" i="13" s="1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7"/>
  <c r="K15" i="7" s="1"/>
  <c r="H17" i="13" s="1"/>
  <c r="I15" i="8"/>
  <c r="K15" i="8" s="1"/>
  <c r="I17" i="13" s="1"/>
  <c r="I15" i="9"/>
  <c r="K15" i="9" s="1"/>
  <c r="J17" i="13" s="1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 s="1"/>
  <c r="I16" i="7"/>
  <c r="K16" i="7" s="1"/>
  <c r="H18" i="13" s="1"/>
  <c r="I16" i="9"/>
  <c r="K16" i="9" s="1"/>
  <c r="J18" i="13" s="1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 s="1"/>
  <c r="I17" i="9"/>
  <c r="K17" i="9"/>
  <c r="J19" i="13" s="1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8"/>
  <c r="K18" i="8" s="1"/>
  <c r="I20" i="13" s="1"/>
  <c r="I18" i="9"/>
  <c r="K18" i="9" s="1"/>
  <c r="J20" i="13" s="1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I19" i="7"/>
  <c r="K19" i="7" s="1"/>
  <c r="H21" i="13" s="1"/>
  <c r="I19" i="8"/>
  <c r="K19" i="8" s="1"/>
  <c r="I21" i="13" s="1"/>
  <c r="I19" i="9"/>
  <c r="K19" i="9" s="1"/>
  <c r="J21" i="13" s="1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8"/>
  <c r="K20" i="8" s="1"/>
  <c r="I22" i="13" s="1"/>
  <c r="I20" i="9"/>
  <c r="K20" i="9"/>
  <c r="J22" i="13" s="1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9"/>
  <c r="K21" i="9" s="1"/>
  <c r="J23" i="13" s="1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6"/>
  <c r="K22" i="6"/>
  <c r="G24" i="13"/>
  <c r="I22" i="8"/>
  <c r="K22" i="8" s="1"/>
  <c r="I24" i="13" s="1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7"/>
  <c r="K23" i="7" s="1"/>
  <c r="H25" i="13" s="1"/>
  <c r="I23" i="8"/>
  <c r="K23" i="8" s="1"/>
  <c r="I25" i="13" s="1"/>
  <c r="I23" i="9"/>
  <c r="K23" i="9" s="1"/>
  <c r="J25" i="13" s="1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 s="1"/>
  <c r="I24" i="7"/>
  <c r="K24" i="7"/>
  <c r="H26" i="13" s="1"/>
  <c r="I24" i="8"/>
  <c r="K24" i="8" s="1"/>
  <c r="I26" i="13" s="1"/>
  <c r="I24" i="9"/>
  <c r="K24" i="9" s="1"/>
  <c r="J26" i="13" s="1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6"/>
  <c r="K25" i="6" s="1"/>
  <c r="I25" i="9"/>
  <c r="K25" i="9" s="1"/>
  <c r="J27" i="13" s="1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 s="1"/>
  <c r="G28" i="13" s="1"/>
  <c r="I26" i="7"/>
  <c r="K26" i="7"/>
  <c r="H28" i="13"/>
  <c r="I26" i="8"/>
  <c r="K26" i="8" s="1"/>
  <c r="I28" i="13" s="1"/>
  <c r="I26" i="9"/>
  <c r="K26" i="9" s="1"/>
  <c r="J28" i="13" s="1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 s="1"/>
  <c r="G29" i="13" s="1"/>
  <c r="I27" i="7"/>
  <c r="K27" i="7"/>
  <c r="H29" i="13"/>
  <c r="I27" i="8"/>
  <c r="K27" i="8" s="1"/>
  <c r="I29" i="13" s="1"/>
  <c r="I27" i="9"/>
  <c r="K27" i="9" s="1"/>
  <c r="J29" i="13" s="1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 s="1"/>
  <c r="I28" i="8"/>
  <c r="K28" i="8" s="1"/>
  <c r="I30" i="13" s="1"/>
  <c r="I28" i="9"/>
  <c r="K28" i="9" s="1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9"/>
  <c r="K29" i="9"/>
  <c r="J31" i="13" s="1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 s="1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 s="1"/>
  <c r="I33" i="13" s="1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 s="1"/>
  <c r="H34" i="13" s="1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 s="1"/>
  <c r="H35" i="13" s="1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 s="1"/>
  <c r="H36" i="13" s="1"/>
  <c r="I34" i="8"/>
  <c r="K34" i="8" s="1"/>
  <c r="I36" i="13" s="1"/>
  <c r="I34" i="9"/>
  <c r="K34" i="9" s="1"/>
  <c r="J36" i="13" s="1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 s="1"/>
  <c r="H37" i="13" s="1"/>
  <c r="I35" i="8"/>
  <c r="K35" i="8"/>
  <c r="I37" i="13" s="1"/>
  <c r="I35" i="9"/>
  <c r="K35" i="9"/>
  <c r="J37" i="13" s="1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 s="1"/>
  <c r="H38" i="13" s="1"/>
  <c r="I36" i="8"/>
  <c r="K36" i="8" s="1"/>
  <c r="I38" i="13" s="1"/>
  <c r="I36" i="9"/>
  <c r="K36" i="9" s="1"/>
  <c r="J38" i="13" s="1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8"/>
  <c r="K37" i="8" s="1"/>
  <c r="I39" i="13" s="1"/>
  <c r="I37" i="9"/>
  <c r="K37" i="9" s="1"/>
  <c r="J39" i="13" s="1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 s="1"/>
  <c r="H41" i="13" s="1"/>
  <c r="I39" i="8"/>
  <c r="K39" i="8" s="1"/>
  <c r="I41" i="13" s="1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 s="1"/>
  <c r="H42" i="13" s="1"/>
  <c r="I40" i="8"/>
  <c r="K40" i="8" s="1"/>
  <c r="I42" i="13" s="1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 s="1"/>
  <c r="I41" i="9"/>
  <c r="K41" i="9" s="1"/>
  <c r="J43" i="13" s="1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 s="1"/>
  <c r="G44" i="13" s="1"/>
  <c r="I42" i="7"/>
  <c r="K42" i="7"/>
  <c r="H44" i="13"/>
  <c r="I42" i="8"/>
  <c r="K42" i="8" s="1"/>
  <c r="I44" i="13" s="1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 s="1"/>
  <c r="G45" i="13" s="1"/>
  <c r="I43" i="7"/>
  <c r="K43" i="7"/>
  <c r="H45" i="13"/>
  <c r="I43" i="8"/>
  <c r="K43" i="8" s="1"/>
  <c r="I43" i="9"/>
  <c r="K43" i="9" s="1"/>
  <c r="J45" i="13" s="1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5"/>
  <c r="K44" i="5" s="1"/>
  <c r="F46" i="13" s="1"/>
  <c r="I44" i="6"/>
  <c r="K44" i="6"/>
  <c r="G46" i="13" s="1"/>
  <c r="I44" i="7"/>
  <c r="K44" i="7" s="1"/>
  <c r="H46" i="13" s="1"/>
  <c r="I44" i="8"/>
  <c r="K44" i="8" s="1"/>
  <c r="I46" i="13" s="1"/>
  <c r="I44" i="9"/>
  <c r="K44" i="9" s="1"/>
  <c r="J46" i="13" s="1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9"/>
  <c r="K45" i="9" s="1"/>
  <c r="J47" i="13" s="1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 s="1"/>
  <c r="H48" i="13" s="1"/>
  <c r="I46" i="8"/>
  <c r="K46" i="8" s="1"/>
  <c r="I48" i="13" s="1"/>
  <c r="I46" i="9"/>
  <c r="K46" i="9" s="1"/>
  <c r="J48" i="13" s="1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I47" i="8"/>
  <c r="K47" i="8" s="1"/>
  <c r="I49" i="13" s="1"/>
  <c r="I47" i="9"/>
  <c r="K47" i="9" s="1"/>
  <c r="J49" i="13" s="1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I48" i="8"/>
  <c r="K48" i="8" s="1"/>
  <c r="I50" i="13" s="1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 s="1"/>
  <c r="I54" i="9"/>
  <c r="K54" i="9" s="1"/>
  <c r="J52" i="13" s="1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 s="1"/>
  <c r="I53" i="8"/>
  <c r="K53" i="8" s="1"/>
  <c r="I53" i="13" s="1"/>
  <c r="I55" i="9"/>
  <c r="K55" i="9" s="1"/>
  <c r="J53" i="13" s="1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 s="1"/>
  <c r="G54" i="13" s="1"/>
  <c r="I52" i="7"/>
  <c r="K52" i="7"/>
  <c r="H54" i="13"/>
  <c r="I54" i="8"/>
  <c r="K54" i="8"/>
  <c r="I54" i="13" s="1"/>
  <c r="I56" i="9"/>
  <c r="K56" i="9" s="1"/>
  <c r="J54" i="13" s="1"/>
  <c r="I52" i="10"/>
  <c r="K52" i="10"/>
  <c r="K54" i="13"/>
  <c r="I52" i="11"/>
  <c r="K52" i="11"/>
  <c r="L54" i="13"/>
  <c r="I52" i="12"/>
  <c r="K52" i="12"/>
  <c r="M54" i="13"/>
  <c r="C55" i="13"/>
  <c r="D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E6" i="13" s="1"/>
  <c r="L53" i="5"/>
  <c r="L4" i="5"/>
  <c r="F53" i="5"/>
  <c r="F4" i="5" s="1"/>
  <c r="J55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5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K55" i="1"/>
  <c r="K4" i="1"/>
  <c r="I55" i="1"/>
  <c r="I4" i="1"/>
  <c r="I53" i="2"/>
  <c r="I4" i="2"/>
  <c r="I57" i="9" l="1"/>
  <c r="I4" i="9" s="1"/>
  <c r="K57" i="9"/>
  <c r="K4" i="9" s="1"/>
  <c r="J30" i="13"/>
  <c r="J55" i="13" s="1"/>
  <c r="I45" i="8"/>
  <c r="I45" i="13"/>
  <c r="I53" i="7"/>
  <c r="I4" i="7" s="1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G55" i="13" s="1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K45" i="8" l="1"/>
  <c r="K53" i="7"/>
  <c r="K4" i="7" s="1"/>
  <c r="H50" i="13"/>
  <c r="H55" i="13" s="1"/>
  <c r="I47" i="13" l="1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D6" i="13" l="1"/>
  <c r="F6" i="13" s="1"/>
  <c r="H8" i="9"/>
  <c r="I8" i="9" s="1"/>
  <c r="K8" i="9" s="1"/>
</calcChain>
</file>

<file path=xl/sharedStrings.xml><?xml version="1.0" encoding="utf-8"?>
<sst xmlns="http://schemas.openxmlformats.org/spreadsheetml/2006/main" count="540" uniqueCount="91">
  <si>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</si>
  <si>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</si>
  <si>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</si>
  <si>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</si>
  <si>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</si>
  <si>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</si>
  <si>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</si>
  <si>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</si>
  <si>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</si>
  <si>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</si>
  <si>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</si>
  <si>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</si>
  <si>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</si>
  <si>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</si>
  <si>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</si>
  <si>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</si>
  <si>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</si>
  <si>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</si>
  <si>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</si>
  <si>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</si>
  <si>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</si>
  <si>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</si>
  <si>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</si>
  <si>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</si>
  <si>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</si>
  <si>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</si>
  <si>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</si>
  <si>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</si>
  <si>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</si>
  <si>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</si>
  <si>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</si>
  <si>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</si>
  <si>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</si>
  <si>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</si>
  <si>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</si>
  <si>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</si>
  <si>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</si>
  <si>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</si>
  <si>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</si>
  <si>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</si>
  <si>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</si>
  <si>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</si>
  <si>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</si>
  <si>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</si>
  <si>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</si>
  <si>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</si>
  <si>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</si>
  <si>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</si>
  <si>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</si>
  <si>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</si>
  <si>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</si>
  <si>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</si>
  <si>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</si>
  <si>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</si>
  <si>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</si>
  <si>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</si>
  <si>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</si>
  <si>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</si>
  <si>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</si>
  <si>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</si>
  <si>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</si>
  <si>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</si>
  <si>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</si>
  <si>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</si>
  <si>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</si>
  <si>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</si>
  <si>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</si>
  <si>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</si>
  <si>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</si>
  <si>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</si>
  <si>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</si>
  <si>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</si>
  <si>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</si>
  <si>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</si>
  <si>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</si>
  <si>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</si>
  <si>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</si>
  <si>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</si>
  <si>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</si>
  <si>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</si>
  <si>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</si>
  <si>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</si>
  <si>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</si>
  <si>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</si>
  <si>
    <t xml:space="preserve">  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</si>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</sst>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85</v>
      </c>
      <c r="B6" s="28">
        <f>SUM(July!F4,Aug!F4,Sep!F4,Oct!F4,Nov!F4,Dec!F4,Jan!F4,Feb!F4,Mar!F4,Apr!F4,May!F4,Jun!F4)</f>
        <v>78229</v>
      </c>
      <c r="C6" s="28">
        <f>SUM(July!G4,Aug!G4,Sep!G4,Oct!G4,Nov!G4,Dec!G4,Jan!G4,Feb!G4,Mar!G4,Apr!G4,May!G4,Jun!G4)</f>
        <v>1420</v>
      </c>
      <c r="D6" s="28">
        <f>SUM(July!H4,Aug!H4,Sep!H4,Oct!H4,Nov!H4,Dec!H4,Jan!H4,Feb!H4,Mar!H4,Apr!H4,May!H4,Jun!H4)</f>
        <v>40152</v>
      </c>
      <c r="E6" s="28">
        <f>SUM(July!J4,Aug!J4,Sep!J4,Oct!J4,Nov!J4,Dec!J4,Jan!J4,Feb!J4,Mar!J4,Apr!J4,May!J4,Jun!J4)</f>
        <v>4511.57</v>
      </c>
      <c r="F6" s="28">
        <f>SUM(B6,D6,E6)</f>
        <v>122892.57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2" t="s">
        <v>9</v>
      </c>
    </row>
    <row r="9" spans="1:13">
      <c r="A9" s="83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309</v>
      </c>
      <c r="H12" s="31">
        <f>Jan!K10</f>
        <v>259</v>
      </c>
      <c r="I12" s="31">
        <f>Feb!K10</f>
        <v>129</v>
      </c>
      <c r="J12" s="31">
        <f>Mar!K10</f>
        <v>465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259</v>
      </c>
      <c r="H13" s="31">
        <f>Jan!K11</f>
        <v>136</v>
      </c>
      <c r="I13" s="31">
        <f>Feb!K11</f>
        <v>0</v>
      </c>
      <c r="J13" s="31">
        <f>Mar!K11</f>
        <v>615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264</v>
      </c>
      <c r="H14" s="31">
        <f>Jan!K12</f>
        <v>142</v>
      </c>
      <c r="I14" s="31">
        <f>Feb!K12</f>
        <v>130</v>
      </c>
      <c r="J14" s="31">
        <f>Mar!K12</f>
        <v>266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417</v>
      </c>
      <c r="H16" s="31">
        <f>Jan!K14</f>
        <v>138</v>
      </c>
      <c r="I16" s="31">
        <f>Feb!K14</f>
        <v>3078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176</v>
      </c>
      <c r="H17" s="31">
        <f>Jan!K15</f>
        <v>164</v>
      </c>
      <c r="I17" s="31">
        <f>Feb!K15</f>
        <v>3146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153</v>
      </c>
      <c r="H18" s="31">
        <f>Jan!K16</f>
        <v>402</v>
      </c>
      <c r="I18" s="31">
        <f>Feb!K16</f>
        <v>279</v>
      </c>
      <c r="J18" s="31">
        <f>Mar!K16</f>
        <v>332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904</v>
      </c>
      <c r="H19" s="31">
        <f>Jan!K17</f>
        <v>134</v>
      </c>
      <c r="I19" s="31">
        <f>Feb!K17</f>
        <v>179</v>
      </c>
      <c r="J19" s="31">
        <f>Mar!K17</f>
        <v>320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348</v>
      </c>
      <c r="I20" s="31">
        <f>Feb!K18</f>
        <v>138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141</v>
      </c>
      <c r="H21" s="31">
        <f>Jan!K19</f>
        <v>472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208</v>
      </c>
      <c r="H22" s="31">
        <f>Jan!K20</f>
        <v>322</v>
      </c>
      <c r="I22" s="31">
        <f>Feb!K20</f>
        <v>129</v>
      </c>
      <c r="J22" s="31">
        <f>Mar!K20</f>
        <v>238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516</v>
      </c>
      <c r="J23" s="31">
        <f>Mar!K21</f>
        <v>135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148</v>
      </c>
      <c r="I24" s="31">
        <f>Feb!K22</f>
        <v>141</v>
      </c>
      <c r="J24" s="31">
        <f>Mar!K22</f>
        <v>576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136</v>
      </c>
      <c r="H25" s="31">
        <f>Jan!K23</f>
        <v>258</v>
      </c>
      <c r="I25" s="31">
        <f>Feb!K23</f>
        <v>0</v>
      </c>
      <c r="J25" s="31">
        <f>Mar!K23</f>
        <v>891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385</v>
      </c>
      <c r="I26" s="31">
        <f>Feb!K24</f>
        <v>144</v>
      </c>
      <c r="J26" s="31">
        <f>Mar!K24</f>
        <v>261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494</v>
      </c>
      <c r="H27" s="31">
        <f>Jan!K25</f>
        <v>1031</v>
      </c>
      <c r="I27" s="31">
        <f>Feb!K25</f>
        <v>129</v>
      </c>
      <c r="J27" s="31">
        <f>Mar!K25</f>
        <v>276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322</v>
      </c>
      <c r="H28" s="31">
        <f>Jan!K26</f>
        <v>0</v>
      </c>
      <c r="I28" s="31">
        <f>Feb!K26</f>
        <v>0</v>
      </c>
      <c r="J28" s="31">
        <f>Mar!K26</f>
        <v>129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137</v>
      </c>
      <c r="H29" s="31">
        <f>Jan!K27</f>
        <v>0</v>
      </c>
      <c r="I29" s="31">
        <f>Feb!K27</f>
        <v>320</v>
      </c>
      <c r="J29" s="31">
        <f>Mar!K27</f>
        <v>260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578</v>
      </c>
      <c r="I30" s="31">
        <f>Feb!K28</f>
        <v>0</v>
      </c>
      <c r="J30" s="31">
        <f>Mar!K28</f>
        <v>305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254</v>
      </c>
      <c r="J31" s="31">
        <f>Mar!K29</f>
        <v>515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129</v>
      </c>
      <c r="J32" s="31">
        <f>Mar!K30</f>
        <v>792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155</v>
      </c>
      <c r="J33" s="31">
        <f>Mar!K31</f>
        <v>592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399</v>
      </c>
      <c r="I34" s="31">
        <f>Feb!K32</f>
        <v>917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443</v>
      </c>
      <c r="I35" s="31">
        <f>Feb!K33</f>
        <v>514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348</v>
      </c>
      <c r="I36" s="31">
        <f>Feb!K34</f>
        <v>136</v>
      </c>
      <c r="J36" s="31">
        <f>Mar!K34</f>
        <v>781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134</v>
      </c>
      <c r="I37" s="31">
        <f>Feb!K35</f>
        <v>129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254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587</v>
      </c>
      <c r="I39" s="31">
        <f>Feb!K37</f>
        <v>0</v>
      </c>
      <c r="J39" s="31">
        <f>Mar!K37</f>
        <v>416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228</v>
      </c>
      <c r="H40" s="31">
        <f>Jan!K38</f>
        <v>442</v>
      </c>
      <c r="I40" s="31">
        <f>Feb!K38</f>
        <v>130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526</v>
      </c>
      <c r="I41" s="31">
        <f>Feb!K39</f>
        <v>306</v>
      </c>
      <c r="J41" s="31">
        <f>Mar!K39</f>
        <v>164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640</v>
      </c>
      <c r="I42" s="31">
        <f>Feb!K40</f>
        <v>0</v>
      </c>
      <c r="J42" s="31">
        <f>Mar!K40</f>
        <v>1611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399</v>
      </c>
      <c r="H43" s="31">
        <f>Jan!K41</f>
        <v>1727</v>
      </c>
      <c r="I43" s="31">
        <f>Feb!K41</f>
        <v>280</v>
      </c>
      <c r="J43" s="31">
        <f>Mar!K41</f>
        <v>159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129</v>
      </c>
      <c r="H44" s="31">
        <f>Jan!K42</f>
        <v>0</v>
      </c>
      <c r="I44" s="31">
        <f>Feb!K42</f>
        <v>130</v>
      </c>
      <c r="J44" s="31">
        <f>Mar!K42</f>
        <v>504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161</v>
      </c>
      <c r="H45" s="31">
        <f>Jan!K43</f>
        <v>0</v>
      </c>
      <c r="I45" s="31">
        <f>Feb!K43</f>
        <v>398</v>
      </c>
      <c r="J45" s="31">
        <f>Mar!K43</f>
        <v>1639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510</v>
      </c>
      <c r="H46" s="31">
        <f>Jan!K44</f>
        <v>400</v>
      </c>
      <c r="I46" s="31">
        <f>Feb!K44</f>
        <v>0</v>
      </c>
      <c r="J46" s="31">
        <f>Mar!K44</f>
        <v>1468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229</v>
      </c>
      <c r="I47" s="31">
        <f>Feb!K45</f>
        <v>1151</v>
      </c>
      <c r="J47" s="31">
        <f>Mar!K45</f>
        <v>159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348</v>
      </c>
      <c r="I48" s="31">
        <f>Feb!K46</f>
        <v>266</v>
      </c>
      <c r="J48" s="31">
        <f>Mar!K46</f>
        <v>273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303</v>
      </c>
      <c r="I49" s="31">
        <f>Feb!K47</f>
        <v>983</v>
      </c>
      <c r="J49" s="31">
        <f>Mar!K47</f>
        <v>128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135</v>
      </c>
      <c r="H50" s="31">
        <f>Jan!K48</f>
        <v>137</v>
      </c>
      <c r="I50" s="31">
        <f>Feb!K48</f>
        <v>266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291</v>
      </c>
      <c r="H51" s="31">
        <f>Jan!K49</f>
        <v>129</v>
      </c>
      <c r="I51" s="31">
        <f>Feb!K49</f>
        <v>135</v>
      </c>
      <c r="J51" s="31">
        <f>Mar!K49</f>
        <v>258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22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23</v>
      </c>
      <c r="B53" s="31">
        <f>July!K51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258</v>
      </c>
      <c r="I53" s="31">
        <f>Feb!K53</f>
        <v>0</v>
      </c>
      <c r="J53" s="31">
        <f>Mar!K55</f>
        <v>829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24</v>
      </c>
      <c r="B54" s="31">
        <f>July!K52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360</v>
      </c>
      <c r="H54" s="31">
        <f>Jan!K52</f>
        <v>0</v>
      </c>
      <c r="I54" s="31">
        <f>Feb!K54</f>
        <v>128</v>
      </c>
      <c r="J54" s="31">
        <f>Mar!K56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6133</v>
      </c>
      <c r="H55" s="51">
        <f t="shared" si="0"/>
        <v>12221</v>
      </c>
      <c r="I55" s="51">
        <f t="shared" si="0"/>
        <v>14865</v>
      </c>
      <c r="J55" s="51">
        <f t="shared" si="0"/>
        <v>15489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88" t="s">
        <v>28</v>
      </c>
      <c r="F58" s="88" t="s">
        <v>29</v>
      </c>
      <c r="G58" s="86" t="s">
        <v>30</v>
      </c>
    </row>
    <row r="59" spans="1:19" ht="15" customHeight="1">
      <c r="A59" s="84" t="s">
        <v>9</v>
      </c>
      <c r="E59" s="87"/>
      <c r="F59" s="87"/>
      <c r="G59" s="87"/>
    </row>
    <row r="60" spans="1:19">
      <c r="A60" s="85"/>
      <c r="B60" s="36" t="s">
        <v>31</v>
      </c>
      <c r="C60" s="35" t="s">
        <v>32</v>
      </c>
      <c r="D60" s="41" t="s">
        <v>33</v>
      </c>
      <c r="E60" s="87"/>
      <c r="F60" s="87"/>
      <c r="G60" s="87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0" t="s">
        <v>66</v>
      </c>
      <c r="D104" s="81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E14" sqref="E1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8950</v>
      </c>
      <c r="G4" s="10">
        <f t="shared" ref="G4:L4" si="0">G57</f>
        <v>254</v>
      </c>
      <c r="H4" s="10">
        <f t="shared" si="0"/>
        <v>7112</v>
      </c>
      <c r="I4" s="10">
        <f t="shared" si="0"/>
        <v>16046</v>
      </c>
      <c r="J4" s="10">
        <f t="shared" si="0"/>
        <v>444</v>
      </c>
      <c r="K4" s="10">
        <f t="shared" si="0"/>
        <v>16490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14972</v>
      </c>
      <c r="F8" s="75">
        <v>98</v>
      </c>
      <c r="G8" s="68">
        <v>6</v>
      </c>
      <c r="H8" s="17">
        <f t="shared" ref="H8:H9" si="1">G8*H4</f>
        <v>42672</v>
      </c>
      <c r="I8" s="17">
        <f t="shared" ref="I8:I9" si="2">SUM(F8,H8)</f>
        <v>42770</v>
      </c>
      <c r="J8" s="17"/>
      <c r="K8" s="17">
        <f t="shared" ref="K8:K9" si="3">SUM(I8,J8)</f>
        <v>42770</v>
      </c>
      <c r="L8" s="68"/>
    </row>
    <row r="9" spans="1:12">
      <c r="A9" s="68">
        <v>182</v>
      </c>
      <c r="B9" s="69">
        <v>2018</v>
      </c>
      <c r="C9" s="68"/>
      <c r="D9" s="68"/>
      <c r="E9" s="68">
        <v>16728</v>
      </c>
      <c r="F9" s="75">
        <v>26</v>
      </c>
      <c r="G9" s="68">
        <v>4</v>
      </c>
      <c r="H9" s="17">
        <f t="shared" si="1"/>
        <v>0</v>
      </c>
      <c r="I9" s="17">
        <f t="shared" si="2"/>
        <v>26</v>
      </c>
      <c r="J9" s="17"/>
      <c r="K9" s="17">
        <f t="shared" si="3"/>
        <v>26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42684</v>
      </c>
      <c r="F10" s="16">
        <v>353</v>
      </c>
      <c r="G10" s="14">
        <v>4</v>
      </c>
      <c r="H10" s="17">
        <f>G10*H6</f>
        <v>112</v>
      </c>
      <c r="I10" s="17">
        <f t="shared" ref="I10:I56" si="4">SUM(F10,H10)</f>
        <v>465</v>
      </c>
      <c r="J10" s="17"/>
      <c r="K10" s="17">
        <f t="shared" ref="K10:K56" si="5">SUM(I10,J10)</f>
        <v>465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51923</v>
      </c>
      <c r="F11" s="16">
        <v>223</v>
      </c>
      <c r="G11" s="14">
        <v>14</v>
      </c>
      <c r="H11" s="17">
        <f>G11*H6</f>
        <v>392</v>
      </c>
      <c r="I11" s="20">
        <f t="shared" si="4"/>
        <v>615</v>
      </c>
      <c r="J11" s="17"/>
      <c r="K11" s="20">
        <f t="shared" si="5"/>
        <v>615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50597</v>
      </c>
      <c r="F12" s="16">
        <v>98</v>
      </c>
      <c r="G12" s="14">
        <v>6</v>
      </c>
      <c r="H12" s="17">
        <f>G12*H6</f>
        <v>168</v>
      </c>
      <c r="I12" s="20">
        <f t="shared" si="4"/>
        <v>266</v>
      </c>
      <c r="J12" s="17"/>
      <c r="K12" s="20">
        <f t="shared" si="5"/>
        <v>266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234647</v>
      </c>
      <c r="F16" s="16">
        <v>108</v>
      </c>
      <c r="G16" s="14">
        <v>8</v>
      </c>
      <c r="H16" s="17">
        <f>G16*H6</f>
        <v>224</v>
      </c>
      <c r="I16" s="20">
        <f t="shared" si="4"/>
        <v>332</v>
      </c>
      <c r="J16" s="17"/>
      <c r="K16" s="20">
        <f t="shared" si="5"/>
        <v>332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32917</v>
      </c>
      <c r="F17" s="16">
        <v>152</v>
      </c>
      <c r="G17" s="14">
        <v>6</v>
      </c>
      <c r="H17" s="17">
        <f>G17*H6</f>
        <v>168</v>
      </c>
      <c r="I17" s="20">
        <f t="shared" si="4"/>
        <v>320</v>
      </c>
      <c r="J17" s="17"/>
      <c r="K17" s="20">
        <f t="shared" si="5"/>
        <v>320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285618</v>
      </c>
      <c r="F20" s="16">
        <v>126</v>
      </c>
      <c r="G20" s="14">
        <v>4</v>
      </c>
      <c r="H20" s="17">
        <f>G20*H6</f>
        <v>112</v>
      </c>
      <c r="I20" s="20">
        <f t="shared" si="4"/>
        <v>238</v>
      </c>
      <c r="J20" s="17"/>
      <c r="K20" s="20">
        <f t="shared" si="5"/>
        <v>238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253572</v>
      </c>
      <c r="F21" s="16">
        <v>23</v>
      </c>
      <c r="G21" s="14">
        <v>4</v>
      </c>
      <c r="H21" s="17">
        <f>G21*H6</f>
        <v>112</v>
      </c>
      <c r="I21" s="20">
        <f t="shared" si="4"/>
        <v>135</v>
      </c>
      <c r="J21" s="17"/>
      <c r="K21" s="20">
        <f t="shared" si="5"/>
        <v>135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223264</v>
      </c>
      <c r="F22" s="16">
        <v>296</v>
      </c>
      <c r="G22" s="14">
        <v>10</v>
      </c>
      <c r="H22" s="17">
        <f>G22*H6</f>
        <v>280</v>
      </c>
      <c r="I22" s="20">
        <f t="shared" ref="I22" si="6">SUM(F22,H22)</f>
        <v>576</v>
      </c>
      <c r="J22" s="17"/>
      <c r="K22" s="20">
        <f t="shared" ref="K22" si="7">SUM(I22,J22)</f>
        <v>576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280229</v>
      </c>
      <c r="F23" s="16">
        <v>611</v>
      </c>
      <c r="G23" s="14">
        <v>10</v>
      </c>
      <c r="H23" s="17">
        <f>G23*H6</f>
        <v>280</v>
      </c>
      <c r="I23" s="20">
        <f t="shared" si="4"/>
        <v>891</v>
      </c>
      <c r="J23" s="17"/>
      <c r="K23" s="20">
        <f t="shared" si="5"/>
        <v>891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322832</v>
      </c>
      <c r="F24" s="16">
        <v>37</v>
      </c>
      <c r="G24" s="14">
        <v>8</v>
      </c>
      <c r="H24" s="17">
        <f>G24*H6</f>
        <v>224</v>
      </c>
      <c r="I24" s="20">
        <f t="shared" si="4"/>
        <v>261</v>
      </c>
      <c r="J24" s="17"/>
      <c r="K24" s="20">
        <f t="shared" si="5"/>
        <v>261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185217</v>
      </c>
      <c r="F25" s="16">
        <v>52</v>
      </c>
      <c r="G25" s="14">
        <v>8</v>
      </c>
      <c r="H25" s="17">
        <f>G25*H6</f>
        <v>224</v>
      </c>
      <c r="I25" s="20">
        <f t="shared" si="4"/>
        <v>276</v>
      </c>
      <c r="J25" s="17"/>
      <c r="K25" s="20">
        <f t="shared" si="5"/>
        <v>276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193557</v>
      </c>
      <c r="F26" s="16">
        <v>17</v>
      </c>
      <c r="G26" s="14">
        <v>4</v>
      </c>
      <c r="H26" s="17">
        <f>G26*H6</f>
        <v>112</v>
      </c>
      <c r="I26" s="20">
        <f t="shared" si="4"/>
        <v>129</v>
      </c>
      <c r="J26" s="17"/>
      <c r="K26" s="20">
        <f t="shared" si="5"/>
        <v>129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182746</v>
      </c>
      <c r="F27" s="16">
        <v>148</v>
      </c>
      <c r="G27" s="14">
        <v>4</v>
      </c>
      <c r="H27" s="17">
        <f>G27*H6</f>
        <v>112</v>
      </c>
      <c r="I27" s="20">
        <f t="shared" si="4"/>
        <v>260</v>
      </c>
      <c r="J27" s="17"/>
      <c r="K27" s="20">
        <f t="shared" si="5"/>
        <v>260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24595</v>
      </c>
      <c r="F28" s="16">
        <v>137</v>
      </c>
      <c r="G28" s="14">
        <v>6</v>
      </c>
      <c r="H28" s="17">
        <f>G28*H6</f>
        <v>168</v>
      </c>
      <c r="I28" s="20">
        <f t="shared" si="4"/>
        <v>305</v>
      </c>
      <c r="J28" s="17"/>
      <c r="K28" s="20">
        <f t="shared" si="5"/>
        <v>305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15871</v>
      </c>
      <c r="F29" s="16">
        <v>347</v>
      </c>
      <c r="G29" s="14">
        <v>6</v>
      </c>
      <c r="H29" s="17">
        <f>G29*H6</f>
        <v>168</v>
      </c>
      <c r="I29" s="20">
        <f t="shared" si="4"/>
        <v>515</v>
      </c>
      <c r="J29" s="17"/>
      <c r="K29" s="20">
        <f t="shared" si="5"/>
        <v>515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169449</v>
      </c>
      <c r="F30" s="16">
        <v>512</v>
      </c>
      <c r="G30" s="14">
        <v>10</v>
      </c>
      <c r="H30" s="17">
        <f>G30*H6</f>
        <v>280</v>
      </c>
      <c r="I30" s="20">
        <f t="shared" si="4"/>
        <v>792</v>
      </c>
      <c r="J30" s="17"/>
      <c r="K30" s="20">
        <f t="shared" si="5"/>
        <v>792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>
        <v>173508</v>
      </c>
      <c r="F31" s="16">
        <v>312</v>
      </c>
      <c r="G31" s="14">
        <v>10</v>
      </c>
      <c r="H31" s="17">
        <f>G31*H6</f>
        <v>280</v>
      </c>
      <c r="I31" s="20">
        <f t="shared" si="4"/>
        <v>592</v>
      </c>
      <c r="J31" s="17"/>
      <c r="K31" s="20">
        <f t="shared" si="5"/>
        <v>592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37547</v>
      </c>
      <c r="F34" s="16">
        <v>501</v>
      </c>
      <c r="G34" s="14">
        <v>10</v>
      </c>
      <c r="H34" s="17">
        <f>G34*H6</f>
        <v>280</v>
      </c>
      <c r="I34" s="20">
        <f t="shared" si="4"/>
        <v>781</v>
      </c>
      <c r="J34" s="17"/>
      <c r="K34" s="20">
        <f t="shared" si="5"/>
        <v>781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148256</v>
      </c>
      <c r="F37" s="16">
        <v>136</v>
      </c>
      <c r="G37" s="14">
        <v>10</v>
      </c>
      <c r="H37" s="17">
        <f>G37*H6</f>
        <v>280</v>
      </c>
      <c r="I37" s="20">
        <f t="shared" si="4"/>
        <v>416</v>
      </c>
      <c r="J37" s="17"/>
      <c r="K37" s="20">
        <f t="shared" si="5"/>
        <v>416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115881</v>
      </c>
      <c r="F39" s="16">
        <v>52</v>
      </c>
      <c r="G39" s="14">
        <v>4</v>
      </c>
      <c r="H39" s="17">
        <f>G39*H6</f>
        <v>112</v>
      </c>
      <c r="I39" s="20">
        <f t="shared" si="4"/>
        <v>164</v>
      </c>
      <c r="J39" s="17"/>
      <c r="K39" s="20">
        <f t="shared" si="5"/>
        <v>164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141632</v>
      </c>
      <c r="F40" s="16">
        <v>1275</v>
      </c>
      <c r="G40" s="14">
        <v>12</v>
      </c>
      <c r="H40" s="17">
        <f>G40*H6</f>
        <v>336</v>
      </c>
      <c r="I40" s="20">
        <f t="shared" ref="I40" si="8">SUM(F40,H40)</f>
        <v>1611</v>
      </c>
      <c r="J40" s="17"/>
      <c r="K40" s="20">
        <f t="shared" ref="K40" si="9">SUM(I40,J40)</f>
        <v>1611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101358</v>
      </c>
      <c r="F41" s="16">
        <v>47</v>
      </c>
      <c r="G41" s="14">
        <v>4</v>
      </c>
      <c r="H41" s="17">
        <f>G41*H6</f>
        <v>112</v>
      </c>
      <c r="I41" s="20">
        <f t="shared" si="4"/>
        <v>159</v>
      </c>
      <c r="J41" s="17"/>
      <c r="K41" s="20">
        <f t="shared" si="5"/>
        <v>159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96385</v>
      </c>
      <c r="F42" s="16">
        <v>392</v>
      </c>
      <c r="G42" s="14">
        <v>4</v>
      </c>
      <c r="H42" s="17">
        <f>G42*H6</f>
        <v>112</v>
      </c>
      <c r="I42" s="20">
        <f t="shared" si="4"/>
        <v>504</v>
      </c>
      <c r="J42" s="17"/>
      <c r="K42" s="20">
        <f t="shared" si="5"/>
        <v>504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99150</v>
      </c>
      <c r="F43" s="16">
        <v>1527</v>
      </c>
      <c r="G43" s="14">
        <v>4</v>
      </c>
      <c r="H43" s="17">
        <f>G43*H6</f>
        <v>112</v>
      </c>
      <c r="I43" s="20">
        <f t="shared" si="4"/>
        <v>1639</v>
      </c>
      <c r="J43" s="17"/>
      <c r="K43" s="20">
        <f t="shared" si="5"/>
        <v>1639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102962</v>
      </c>
      <c r="F44" s="16">
        <v>1076</v>
      </c>
      <c r="G44" s="14">
        <v>14</v>
      </c>
      <c r="H44" s="17">
        <f>G44*H6</f>
        <v>392</v>
      </c>
      <c r="I44" s="20">
        <f t="shared" si="4"/>
        <v>1468</v>
      </c>
      <c r="J44" s="17"/>
      <c r="K44" s="20">
        <f t="shared" si="5"/>
        <v>1468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64279</v>
      </c>
      <c r="F45" s="16">
        <v>47</v>
      </c>
      <c r="G45" s="14">
        <v>4</v>
      </c>
      <c r="H45" s="17">
        <f>G45*H6</f>
        <v>112</v>
      </c>
      <c r="I45" s="20">
        <f t="shared" si="4"/>
        <v>159</v>
      </c>
      <c r="J45" s="17"/>
      <c r="K45" s="20">
        <f t="shared" si="5"/>
        <v>159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86242</v>
      </c>
      <c r="F46" s="16">
        <v>49</v>
      </c>
      <c r="G46" s="14">
        <v>8</v>
      </c>
      <c r="H46" s="17">
        <f>G46*H6</f>
        <v>224</v>
      </c>
      <c r="I46" s="20">
        <f t="shared" si="4"/>
        <v>273</v>
      </c>
      <c r="J46" s="17"/>
      <c r="K46" s="20">
        <f t="shared" si="5"/>
        <v>273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56394</v>
      </c>
      <c r="F47" s="16">
        <v>16</v>
      </c>
      <c r="G47" s="14">
        <v>4</v>
      </c>
      <c r="H47" s="17">
        <f>G47*H6</f>
        <v>112</v>
      </c>
      <c r="I47" s="20">
        <f t="shared" si="4"/>
        <v>128</v>
      </c>
      <c r="J47" s="17"/>
      <c r="K47" s="20">
        <f t="shared" si="5"/>
        <v>128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47739</v>
      </c>
      <c r="F48" s="16">
        <v>36</v>
      </c>
      <c r="G48" s="14">
        <v>4</v>
      </c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57966</v>
      </c>
      <c r="F49" s="16">
        <v>90</v>
      </c>
      <c r="G49" s="14">
        <v>6</v>
      </c>
      <c r="H49" s="17">
        <f>G49*H6</f>
        <v>168</v>
      </c>
      <c r="I49" s="20">
        <f t="shared" si="4"/>
        <v>258</v>
      </c>
      <c r="J49" s="17"/>
      <c r="K49" s="20">
        <f t="shared" si="5"/>
        <v>258</v>
      </c>
      <c r="L49" s="43"/>
    </row>
    <row r="50" spans="1:12" ht="15" customHeight="1">
      <c r="A50" s="14" t="s">
        <v>87</v>
      </c>
      <c r="B50" s="3">
        <v>2018</v>
      </c>
      <c r="C50" s="14"/>
      <c r="D50" s="14"/>
      <c r="E50" s="15">
        <v>38079</v>
      </c>
      <c r="F50" s="16">
        <v>23</v>
      </c>
      <c r="G50" s="14">
        <v>8</v>
      </c>
      <c r="H50" s="17">
        <f>G50*H6</f>
        <v>224</v>
      </c>
      <c r="I50" s="20">
        <f t="shared" si="4"/>
        <v>247</v>
      </c>
      <c r="J50" s="17"/>
      <c r="K50" s="20">
        <f t="shared" si="5"/>
        <v>247</v>
      </c>
      <c r="L50" s="43"/>
    </row>
    <row r="51" spans="1:12" ht="15" customHeight="1">
      <c r="A51" s="14" t="s">
        <v>88</v>
      </c>
      <c r="B51" s="3">
        <v>2018</v>
      </c>
      <c r="C51" s="14"/>
      <c r="D51" s="14"/>
      <c r="E51" s="15">
        <v>34165</v>
      </c>
      <c r="F51" s="16">
        <v>15</v>
      </c>
      <c r="G51" s="14">
        <v>8</v>
      </c>
      <c r="H51" s="17">
        <f>G51*H6</f>
        <v>224</v>
      </c>
      <c r="I51" s="20">
        <f t="shared" si="4"/>
        <v>239</v>
      </c>
      <c r="J51" s="17"/>
      <c r="K51" s="20">
        <f t="shared" si="5"/>
        <v>239</v>
      </c>
      <c r="L51" s="43"/>
    </row>
    <row r="52" spans="1:12" ht="15" customHeight="1">
      <c r="A52" s="14" t="s">
        <v>90</v>
      </c>
      <c r="B52" s="3">
        <v>2017</v>
      </c>
      <c r="C52" s="14"/>
      <c r="D52" s="14"/>
      <c r="E52" s="15">
        <v>7359</v>
      </c>
      <c r="F52" s="16">
        <v>33</v>
      </c>
      <c r="G52" s="14">
        <v>8</v>
      </c>
      <c r="H52" s="17">
        <f>G52*H6</f>
        <v>224</v>
      </c>
      <c r="I52" s="20">
        <f t="shared" si="4"/>
        <v>257</v>
      </c>
      <c r="J52" s="17"/>
      <c r="K52" s="20">
        <f t="shared" si="5"/>
        <v>257</v>
      </c>
      <c r="L52" s="43"/>
    </row>
    <row r="53" spans="1:12" ht="15" customHeight="1">
      <c r="A53" s="14" t="s">
        <v>89</v>
      </c>
      <c r="B53" s="3">
        <v>2018</v>
      </c>
      <c r="C53" s="14"/>
      <c r="D53" s="14"/>
      <c r="E53" s="15">
        <v>9330</v>
      </c>
      <c r="F53" s="16">
        <v>34</v>
      </c>
      <c r="G53" s="14">
        <v>8</v>
      </c>
      <c r="H53" s="17">
        <f>G53*H6</f>
        <v>224</v>
      </c>
      <c r="I53" s="20">
        <f t="shared" si="4"/>
        <v>258</v>
      </c>
      <c r="J53" s="17"/>
      <c r="K53" s="20">
        <f t="shared" si="5"/>
        <v>258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>
        <v>145579</v>
      </c>
      <c r="F55" s="16">
        <v>49</v>
      </c>
      <c r="G55" s="14">
        <v>12</v>
      </c>
      <c r="H55" s="17">
        <f>G55*H6</f>
        <v>336</v>
      </c>
      <c r="I55" s="20">
        <f t="shared" si="4"/>
        <v>385</v>
      </c>
      <c r="J55" s="17">
        <v>444</v>
      </c>
      <c r="K55" s="20">
        <f t="shared" si="5"/>
        <v>829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81</v>
      </c>
      <c r="E57" s="3"/>
      <c r="F57" s="19">
        <f t="shared" ref="F57:L57" si="10">SUM(F10:F56)</f>
        <v>8950</v>
      </c>
      <c r="G57" s="19">
        <f t="shared" si="10"/>
        <v>254</v>
      </c>
      <c r="H57" s="19">
        <f t="shared" si="10"/>
        <v>7112</v>
      </c>
      <c r="I57" s="19">
        <f t="shared" si="10"/>
        <v>16046</v>
      </c>
      <c r="J57" s="19">
        <f t="shared" si="10"/>
        <v>444</v>
      </c>
      <c r="K57" s="19">
        <f t="shared" si="10"/>
        <v>16490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83</v>
      </c>
      <c r="G61" s="42"/>
      <c r="H61" s="4"/>
      <c r="I61" s="4"/>
      <c r="J61" s="4"/>
      <c r="K61" s="4"/>
    </row>
    <row r="62" spans="1:12" ht="15.75" thickTop="1">
      <c r="G62" t="s">
        <v>82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90"/>
      <c r="I5" s="29"/>
      <c r="J5" s="1"/>
      <c r="K5" s="1"/>
      <c r="L5" s="2"/>
    </row>
    <row r="6" spans="1:12" ht="18.75" customHeight="1" thickTop="1" thickBot="1">
      <c r="A6" s="91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80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84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3053</v>
      </c>
      <c r="G4" s="10">
        <f t="shared" ref="G4:L4" si="0">G53</f>
        <v>110</v>
      </c>
      <c r="H4" s="10">
        <f t="shared" si="0"/>
        <v>3080</v>
      </c>
      <c r="I4" s="10">
        <f t="shared" si="0"/>
        <v>6133</v>
      </c>
      <c r="J4" s="10">
        <f t="shared" si="0"/>
        <v>0</v>
      </c>
      <c r="K4" s="10">
        <f t="shared" si="0"/>
        <v>6133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10408</v>
      </c>
      <c r="F8" s="75">
        <v>17</v>
      </c>
      <c r="G8" s="72">
        <v>4</v>
      </c>
      <c r="H8" s="20">
        <f>G8*H6</f>
        <v>112</v>
      </c>
      <c r="I8" s="20">
        <f t="shared" ref="I8:I9" si="1">SUM(F8,H8)</f>
        <v>129</v>
      </c>
      <c r="J8" s="20"/>
      <c r="K8" s="20">
        <f t="shared" ref="K8:K9" si="2">SUM(I8,J8)</f>
        <v>129</v>
      </c>
      <c r="L8" s="68"/>
    </row>
    <row r="9" spans="1:12">
      <c r="A9" s="68">
        <v>182</v>
      </c>
      <c r="B9" s="69">
        <v>2018</v>
      </c>
      <c r="C9" s="68"/>
      <c r="D9" s="68"/>
      <c r="E9" s="68">
        <v>10240</v>
      </c>
      <c r="F9" s="75">
        <v>17</v>
      </c>
      <c r="G9" s="68">
        <v>4</v>
      </c>
      <c r="H9" s="20">
        <f>G9*H6</f>
        <v>112</v>
      </c>
      <c r="I9" s="20">
        <f t="shared" si="1"/>
        <v>129</v>
      </c>
      <c r="J9" s="20"/>
      <c r="K9" s="20">
        <f t="shared" si="2"/>
        <v>129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36964</v>
      </c>
      <c r="F10" s="66">
        <v>197</v>
      </c>
      <c r="G10" s="63">
        <v>4</v>
      </c>
      <c r="H10" s="20">
        <f>G10*H6</f>
        <v>112</v>
      </c>
      <c r="I10" s="20">
        <f t="shared" ref="I10:I52" si="3">SUM(F10,H10)</f>
        <v>309</v>
      </c>
      <c r="J10" s="20"/>
      <c r="K10" s="20">
        <f t="shared" ref="K10:K52" si="4">SUM(I10,J10)</f>
        <v>309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44424</v>
      </c>
      <c r="F11" s="16">
        <v>91</v>
      </c>
      <c r="G11" s="14">
        <v>6</v>
      </c>
      <c r="H11" s="17">
        <f>G11*H6</f>
        <v>168</v>
      </c>
      <c r="I11" s="20">
        <f t="shared" si="3"/>
        <v>259</v>
      </c>
      <c r="J11" s="17"/>
      <c r="K11" s="20">
        <f t="shared" si="4"/>
        <v>259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42875</v>
      </c>
      <c r="F12" s="16">
        <v>96</v>
      </c>
      <c r="G12" s="14">
        <v>6</v>
      </c>
      <c r="H12" s="17">
        <f>G12*H6</f>
        <v>168</v>
      </c>
      <c r="I12" s="20">
        <f t="shared" si="3"/>
        <v>264</v>
      </c>
      <c r="J12" s="17"/>
      <c r="K12" s="20">
        <f t="shared" si="4"/>
        <v>264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17992</v>
      </c>
      <c r="F14" s="16">
        <v>193</v>
      </c>
      <c r="G14" s="14">
        <v>8</v>
      </c>
      <c r="H14" s="17">
        <f>G14*H6</f>
        <v>224</v>
      </c>
      <c r="I14" s="20">
        <f t="shared" si="3"/>
        <v>417</v>
      </c>
      <c r="J14" s="17"/>
      <c r="K14" s="20">
        <f t="shared" si="4"/>
        <v>417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35788</v>
      </c>
      <c r="F15" s="16">
        <v>64</v>
      </c>
      <c r="G15" s="14">
        <v>4</v>
      </c>
      <c r="H15" s="17">
        <f>G15*H6</f>
        <v>112</v>
      </c>
      <c r="I15" s="20">
        <f t="shared" si="3"/>
        <v>176</v>
      </c>
      <c r="J15" s="17"/>
      <c r="K15" s="20">
        <f t="shared" si="4"/>
        <v>176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232909</v>
      </c>
      <c r="F16" s="16">
        <v>41</v>
      </c>
      <c r="G16" s="14">
        <v>4</v>
      </c>
      <c r="H16" s="17">
        <f>G16*H6</f>
        <v>112</v>
      </c>
      <c r="I16" s="20">
        <f t="shared" si="3"/>
        <v>153</v>
      </c>
      <c r="J16" s="17"/>
      <c r="K16" s="20">
        <f t="shared" si="4"/>
        <v>153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75536</v>
      </c>
      <c r="F17" s="16">
        <v>680</v>
      </c>
      <c r="G17" s="14">
        <v>8</v>
      </c>
      <c r="H17" s="17">
        <f>G17*H6</f>
        <v>224</v>
      </c>
      <c r="I17" s="20">
        <f t="shared" si="3"/>
        <v>904</v>
      </c>
      <c r="J17" s="17"/>
      <c r="K17" s="20">
        <f t="shared" si="4"/>
        <v>904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229127</v>
      </c>
      <c r="F19" s="16">
        <v>29</v>
      </c>
      <c r="G19" s="14">
        <v>4</v>
      </c>
      <c r="H19" s="17">
        <f>G19*H6</f>
        <v>112</v>
      </c>
      <c r="I19" s="20">
        <f t="shared" ref="I19" si="5">SUM(F19,H19)</f>
        <v>141</v>
      </c>
      <c r="J19" s="17"/>
      <c r="K19" s="20">
        <f t="shared" ref="K19" si="6">SUM(I19,J19)</f>
        <v>141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278670</v>
      </c>
      <c r="F20" s="16">
        <v>96</v>
      </c>
      <c r="G20" s="14">
        <v>4</v>
      </c>
      <c r="H20" s="17">
        <f>G20*H6</f>
        <v>112</v>
      </c>
      <c r="I20" s="20">
        <f t="shared" si="3"/>
        <v>208</v>
      </c>
      <c r="J20" s="17"/>
      <c r="K20" s="20">
        <f t="shared" si="4"/>
        <v>208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246826</v>
      </c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273223</v>
      </c>
      <c r="F23" s="16">
        <v>24</v>
      </c>
      <c r="G23" s="14">
        <v>4</v>
      </c>
      <c r="H23" s="17">
        <f>G23*H6</f>
        <v>112</v>
      </c>
      <c r="I23" s="20">
        <f t="shared" si="3"/>
        <v>136</v>
      </c>
      <c r="J23" s="17"/>
      <c r="K23" s="20">
        <f t="shared" si="4"/>
        <v>136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185024</v>
      </c>
      <c r="F25" s="16">
        <v>382</v>
      </c>
      <c r="G25" s="14">
        <v>4</v>
      </c>
      <c r="H25" s="17">
        <f>G25*H6</f>
        <v>112</v>
      </c>
      <c r="I25" s="20">
        <f t="shared" si="3"/>
        <v>494</v>
      </c>
      <c r="J25" s="17"/>
      <c r="K25" s="20">
        <f t="shared" si="4"/>
        <v>494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193514</v>
      </c>
      <c r="F26" s="16">
        <v>98</v>
      </c>
      <c r="G26" s="14">
        <v>8</v>
      </c>
      <c r="H26" s="17">
        <f>G26*H6</f>
        <v>224</v>
      </c>
      <c r="I26" s="20">
        <f t="shared" si="3"/>
        <v>322</v>
      </c>
      <c r="J26" s="17"/>
      <c r="K26" s="20">
        <f t="shared" si="4"/>
        <v>322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179003</v>
      </c>
      <c r="F27" s="16">
        <v>25</v>
      </c>
      <c r="G27" s="14">
        <v>4</v>
      </c>
      <c r="H27" s="17">
        <f>G27*H6</f>
        <v>112</v>
      </c>
      <c r="I27" s="20">
        <f t="shared" si="3"/>
        <v>137</v>
      </c>
      <c r="J27" s="17"/>
      <c r="K27" s="20">
        <f t="shared" si="4"/>
        <v>137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127794</v>
      </c>
      <c r="F38" s="16">
        <v>116</v>
      </c>
      <c r="G38" s="14">
        <v>4</v>
      </c>
      <c r="H38" s="17">
        <f>G38*H6</f>
        <v>112</v>
      </c>
      <c r="I38" s="20">
        <f t="shared" si="3"/>
        <v>228</v>
      </c>
      <c r="J38" s="17"/>
      <c r="K38" s="20">
        <f t="shared" si="4"/>
        <v>228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95536</v>
      </c>
      <c r="F41" s="16">
        <v>175</v>
      </c>
      <c r="G41" s="14">
        <v>8</v>
      </c>
      <c r="H41" s="17">
        <f>G41*H6</f>
        <v>224</v>
      </c>
      <c r="I41" s="20">
        <f t="shared" si="3"/>
        <v>399</v>
      </c>
      <c r="J41" s="17"/>
      <c r="K41" s="20">
        <f t="shared" si="4"/>
        <v>399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90601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97246</v>
      </c>
      <c r="F43" s="16">
        <v>49</v>
      </c>
      <c r="G43" s="14">
        <v>4</v>
      </c>
      <c r="H43" s="17">
        <f>G43*H6</f>
        <v>112</v>
      </c>
      <c r="I43" s="20">
        <f t="shared" si="3"/>
        <v>161</v>
      </c>
      <c r="J43" s="17"/>
      <c r="K43" s="20">
        <f t="shared" si="4"/>
        <v>161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94645</v>
      </c>
      <c r="F44" s="16">
        <v>398</v>
      </c>
      <c r="G44" s="14">
        <v>4</v>
      </c>
      <c r="H44" s="17">
        <f>G44*H6</f>
        <v>112</v>
      </c>
      <c r="I44" s="20">
        <f t="shared" si="3"/>
        <v>510</v>
      </c>
      <c r="J44" s="17"/>
      <c r="K44" s="20">
        <f t="shared" si="4"/>
        <v>510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42974</v>
      </c>
      <c r="F48" s="16">
        <v>23</v>
      </c>
      <c r="G48" s="14">
        <v>4</v>
      </c>
      <c r="H48" s="17">
        <f>G48*H6</f>
        <v>112</v>
      </c>
      <c r="I48" s="20">
        <f t="shared" si="3"/>
        <v>135</v>
      </c>
      <c r="J48" s="17"/>
      <c r="K48" s="20">
        <f t="shared" si="4"/>
        <v>135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52359</v>
      </c>
      <c r="F49" s="16">
        <v>67</v>
      </c>
      <c r="G49" s="14">
        <v>8</v>
      </c>
      <c r="H49" s="17">
        <f>G49*H6</f>
        <v>224</v>
      </c>
      <c r="I49" s="20">
        <f t="shared" si="3"/>
        <v>291</v>
      </c>
      <c r="J49" s="17"/>
      <c r="K49" s="20">
        <f t="shared" si="4"/>
        <v>291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107652</v>
      </c>
      <c r="F52" s="16">
        <v>192</v>
      </c>
      <c r="G52" s="14">
        <v>6</v>
      </c>
      <c r="H52" s="17">
        <f>G52*H6</f>
        <v>168</v>
      </c>
      <c r="I52" s="20">
        <f t="shared" si="3"/>
        <v>360</v>
      </c>
      <c r="J52" s="17"/>
      <c r="K52" s="20">
        <f t="shared" si="4"/>
        <v>360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9">SUM(F10:F52)</f>
        <v>3053</v>
      </c>
      <c r="G53" s="19">
        <f t="shared" si="9"/>
        <v>110</v>
      </c>
      <c r="H53" s="19">
        <f t="shared" si="9"/>
        <v>3080</v>
      </c>
      <c r="I53" s="19">
        <f t="shared" si="9"/>
        <v>6133</v>
      </c>
      <c r="J53" s="19">
        <f t="shared" si="9"/>
        <v>0</v>
      </c>
      <c r="K53" s="19">
        <f t="shared" si="9"/>
        <v>6133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>
      <selection activeCell="E42" sqref="E42:E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6901</v>
      </c>
      <c r="G4" s="10">
        <f t="shared" ref="G4:L4" si="0">G53</f>
        <v>190</v>
      </c>
      <c r="H4" s="10">
        <f t="shared" si="0"/>
        <v>5600</v>
      </c>
      <c r="I4" s="10">
        <f t="shared" si="0"/>
        <v>12795</v>
      </c>
      <c r="J4" s="10">
        <f t="shared" si="0"/>
        <v>0</v>
      </c>
      <c r="K4" s="10">
        <f t="shared" si="0"/>
        <v>12795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11579</v>
      </c>
      <c r="F8" s="75">
        <v>204</v>
      </c>
      <c r="G8" s="68">
        <v>4</v>
      </c>
      <c r="H8" s="20">
        <f>G8*H6</f>
        <v>112</v>
      </c>
      <c r="I8" s="20">
        <f t="shared" ref="I8:I9" si="1">SUM(F8,H8)</f>
        <v>316</v>
      </c>
      <c r="J8" s="20"/>
      <c r="K8" s="20">
        <f t="shared" ref="K8:K9" si="2">SUM(I8,J8)</f>
        <v>316</v>
      </c>
      <c r="L8" s="68"/>
    </row>
    <row r="9" spans="1:12">
      <c r="A9" s="68">
        <v>182</v>
      </c>
      <c r="B9" s="69">
        <v>2018</v>
      </c>
      <c r="C9" s="68"/>
      <c r="D9" s="68"/>
      <c r="E9" s="68">
        <v>11747</v>
      </c>
      <c r="F9" s="75">
        <v>90</v>
      </c>
      <c r="G9" s="68">
        <v>6</v>
      </c>
      <c r="H9" s="20">
        <f>G9*H6</f>
        <v>168</v>
      </c>
      <c r="I9" s="20">
        <f t="shared" si="1"/>
        <v>258</v>
      </c>
      <c r="J9" s="20"/>
      <c r="K9" s="20">
        <f t="shared" si="2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38107</v>
      </c>
      <c r="F10" s="77">
        <v>91</v>
      </c>
      <c r="G10" s="63">
        <v>6</v>
      </c>
      <c r="H10" s="20">
        <f>G10*H6</f>
        <v>168</v>
      </c>
      <c r="I10" s="20">
        <f t="shared" ref="I10:I52" si="3">SUM(F10,H10)</f>
        <v>259</v>
      </c>
      <c r="J10" s="20"/>
      <c r="K10" s="20">
        <f t="shared" ref="K10:K52" si="4">SUM(I10,J10)</f>
        <v>259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46654</v>
      </c>
      <c r="F11" s="78">
        <v>24</v>
      </c>
      <c r="G11" s="14">
        <v>4</v>
      </c>
      <c r="H11" s="17">
        <f>G11*H6</f>
        <v>112</v>
      </c>
      <c r="I11" s="20">
        <f t="shared" si="3"/>
        <v>136</v>
      </c>
      <c r="J11" s="17"/>
      <c r="K11" s="20">
        <f t="shared" si="4"/>
        <v>136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44392</v>
      </c>
      <c r="F12" s="78">
        <v>30</v>
      </c>
      <c r="G12" s="14">
        <v>4</v>
      </c>
      <c r="H12" s="17">
        <f>G12*H6</f>
        <v>112</v>
      </c>
      <c r="I12" s="20">
        <f t="shared" si="3"/>
        <v>142</v>
      </c>
      <c r="J12" s="17"/>
      <c r="K12" s="20">
        <f t="shared" si="4"/>
        <v>142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19521</v>
      </c>
      <c r="F14" s="16">
        <v>26</v>
      </c>
      <c r="G14" s="14">
        <v>4</v>
      </c>
      <c r="H14" s="17">
        <f>G14*H6</f>
        <v>112</v>
      </c>
      <c r="I14" s="20">
        <f t="shared" si="3"/>
        <v>138</v>
      </c>
      <c r="J14" s="17"/>
      <c r="K14" s="20">
        <f t="shared" si="4"/>
        <v>138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36773</v>
      </c>
      <c r="F15" s="16">
        <v>52</v>
      </c>
      <c r="G15" s="14">
        <v>4</v>
      </c>
      <c r="H15" s="17">
        <f>G15*H6</f>
        <v>112</v>
      </c>
      <c r="I15" s="20">
        <f t="shared" si="3"/>
        <v>164</v>
      </c>
      <c r="J15" s="17"/>
      <c r="K15" s="20">
        <f t="shared" si="4"/>
        <v>164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233861</v>
      </c>
      <c r="F16" s="16">
        <v>290</v>
      </c>
      <c r="G16" s="14">
        <v>4</v>
      </c>
      <c r="H16" s="17">
        <f>G16*H6</f>
        <v>112</v>
      </c>
      <c r="I16" s="20">
        <f t="shared" si="3"/>
        <v>402</v>
      </c>
      <c r="J16" s="17"/>
      <c r="K16" s="20">
        <f t="shared" si="4"/>
        <v>402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32360</v>
      </c>
      <c r="F17" s="16">
        <v>22</v>
      </c>
      <c r="G17" s="14">
        <v>4</v>
      </c>
      <c r="H17" s="17">
        <f>G17*H6</f>
        <v>112</v>
      </c>
      <c r="I17" s="20">
        <f t="shared" si="3"/>
        <v>134</v>
      </c>
      <c r="J17" s="17"/>
      <c r="K17" s="20">
        <f t="shared" si="4"/>
        <v>134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11242</v>
      </c>
      <c r="F18" s="16">
        <v>180</v>
      </c>
      <c r="G18" s="14">
        <v>6</v>
      </c>
      <c r="H18" s="17">
        <f>G18*H6</f>
        <v>168</v>
      </c>
      <c r="I18" s="20">
        <f t="shared" si="3"/>
        <v>348</v>
      </c>
      <c r="J18" s="17"/>
      <c r="K18" s="20">
        <f t="shared" si="4"/>
        <v>348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229904</v>
      </c>
      <c r="F19" s="16">
        <v>248</v>
      </c>
      <c r="G19" s="14">
        <v>8</v>
      </c>
      <c r="H19" s="17">
        <f>G19*H6</f>
        <v>224</v>
      </c>
      <c r="I19" s="20">
        <f t="shared" si="3"/>
        <v>472</v>
      </c>
      <c r="J19" s="17"/>
      <c r="K19" s="20">
        <f t="shared" si="4"/>
        <v>472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280890</v>
      </c>
      <c r="F20" s="16">
        <v>154</v>
      </c>
      <c r="G20" s="14">
        <v>6</v>
      </c>
      <c r="H20" s="17">
        <f>G20*H6</f>
        <v>168</v>
      </c>
      <c r="I20" s="20">
        <f t="shared" si="3"/>
        <v>322</v>
      </c>
      <c r="J20" s="17"/>
      <c r="K20" s="20">
        <f t="shared" si="4"/>
        <v>322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221287</v>
      </c>
      <c r="F22" s="16">
        <v>36</v>
      </c>
      <c r="G22" s="14">
        <v>4</v>
      </c>
      <c r="H22" s="17">
        <f>G22*H6</f>
        <v>112</v>
      </c>
      <c r="I22" s="20">
        <f t="shared" si="3"/>
        <v>148</v>
      </c>
      <c r="J22" s="17"/>
      <c r="K22" s="20">
        <f t="shared" si="4"/>
        <v>148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275352</v>
      </c>
      <c r="F23" s="16">
        <v>34</v>
      </c>
      <c r="G23" s="14">
        <v>8</v>
      </c>
      <c r="H23" s="17">
        <f>G23*H6</f>
        <v>224</v>
      </c>
      <c r="I23" s="20">
        <f t="shared" si="3"/>
        <v>258</v>
      </c>
      <c r="J23" s="17"/>
      <c r="K23" s="20">
        <f t="shared" si="4"/>
        <v>258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319982</v>
      </c>
      <c r="F24" s="16">
        <v>273</v>
      </c>
      <c r="G24" s="14">
        <v>4</v>
      </c>
      <c r="H24" s="17">
        <f>G24*H6</f>
        <v>112</v>
      </c>
      <c r="I24" s="20">
        <f t="shared" si="3"/>
        <v>385</v>
      </c>
      <c r="J24" s="17"/>
      <c r="K24" s="20">
        <f t="shared" si="4"/>
        <v>385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185095</v>
      </c>
      <c r="F25" s="16">
        <v>919</v>
      </c>
      <c r="G25" s="14">
        <v>4</v>
      </c>
      <c r="H25" s="17">
        <f>G25*H6</f>
        <v>112</v>
      </c>
      <c r="I25" s="20">
        <f t="shared" si="3"/>
        <v>1031</v>
      </c>
      <c r="J25" s="17"/>
      <c r="K25" s="20">
        <f t="shared" si="4"/>
        <v>1031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19354</v>
      </c>
      <c r="F28" s="16">
        <v>298</v>
      </c>
      <c r="G28" s="14">
        <v>10</v>
      </c>
      <c r="H28" s="17">
        <f>G28*H6</f>
        <v>280</v>
      </c>
      <c r="I28" s="20">
        <f t="shared" si="3"/>
        <v>578</v>
      </c>
      <c r="J28" s="17"/>
      <c r="K28" s="20">
        <f t="shared" si="4"/>
        <v>578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178442</v>
      </c>
      <c r="F32" s="16">
        <v>287</v>
      </c>
      <c r="G32" s="14">
        <v>4</v>
      </c>
      <c r="H32" s="17">
        <f>G32*H6</f>
        <v>112</v>
      </c>
      <c r="I32" s="20">
        <f t="shared" si="3"/>
        <v>399</v>
      </c>
      <c r="J32" s="17"/>
      <c r="K32" s="20">
        <f t="shared" si="4"/>
        <v>399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192496</v>
      </c>
      <c r="F33" s="16">
        <v>275</v>
      </c>
      <c r="G33" s="14">
        <v>6</v>
      </c>
      <c r="H33" s="17">
        <f>G33*H6</f>
        <v>168</v>
      </c>
      <c r="I33" s="20">
        <f t="shared" si="3"/>
        <v>443</v>
      </c>
      <c r="J33" s="17"/>
      <c r="K33" s="20">
        <f t="shared" si="4"/>
        <v>443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31278</v>
      </c>
      <c r="F34" s="16">
        <v>180</v>
      </c>
      <c r="G34" s="14">
        <v>6</v>
      </c>
      <c r="H34" s="17">
        <f>G34*H6</f>
        <v>168</v>
      </c>
      <c r="I34" s="20">
        <f t="shared" si="3"/>
        <v>348</v>
      </c>
      <c r="J34" s="17"/>
      <c r="K34" s="20">
        <f t="shared" si="4"/>
        <v>348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43204</v>
      </c>
      <c r="F35" s="16">
        <v>22</v>
      </c>
      <c r="G35" s="14">
        <v>4</v>
      </c>
      <c r="H35" s="17">
        <f>G35*H6</f>
        <v>112</v>
      </c>
      <c r="I35" s="20">
        <f t="shared" si="3"/>
        <v>134</v>
      </c>
      <c r="J35" s="17"/>
      <c r="K35" s="20">
        <f t="shared" si="4"/>
        <v>134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142835</v>
      </c>
      <c r="F36" s="16">
        <v>142</v>
      </c>
      <c r="G36" s="14">
        <v>4</v>
      </c>
      <c r="H36" s="17">
        <f>G36*H6</f>
        <v>112</v>
      </c>
      <c r="I36" s="20">
        <f t="shared" si="3"/>
        <v>254</v>
      </c>
      <c r="J36" s="17"/>
      <c r="K36" s="20">
        <f t="shared" si="4"/>
        <v>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141221</v>
      </c>
      <c r="F37" s="16">
        <v>307</v>
      </c>
      <c r="G37" s="14">
        <v>10</v>
      </c>
      <c r="H37" s="17">
        <f>G37*H6</f>
        <v>280</v>
      </c>
      <c r="I37" s="20">
        <f t="shared" si="3"/>
        <v>587</v>
      </c>
      <c r="J37" s="17"/>
      <c r="K37" s="20">
        <f t="shared" si="4"/>
        <v>587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130654</v>
      </c>
      <c r="F38" s="16">
        <v>330</v>
      </c>
      <c r="G38" s="14">
        <v>4</v>
      </c>
      <c r="H38" s="17">
        <f>G38*H6</f>
        <v>112</v>
      </c>
      <c r="I38" s="20">
        <f t="shared" si="3"/>
        <v>442</v>
      </c>
      <c r="J38" s="17"/>
      <c r="K38" s="20">
        <f t="shared" si="4"/>
        <v>442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112554</v>
      </c>
      <c r="F39" s="16">
        <v>302</v>
      </c>
      <c r="G39" s="14">
        <v>8</v>
      </c>
      <c r="H39" s="17">
        <f>G39*H6</f>
        <v>224</v>
      </c>
      <c r="I39" s="20">
        <f t="shared" si="3"/>
        <v>526</v>
      </c>
      <c r="J39" s="17"/>
      <c r="K39" s="20">
        <f t="shared" si="4"/>
        <v>526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136784</v>
      </c>
      <c r="F40" s="16">
        <v>304</v>
      </c>
      <c r="G40" s="14">
        <v>12</v>
      </c>
      <c r="H40" s="17">
        <f>G40*H6</f>
        <v>336</v>
      </c>
      <c r="I40" s="20">
        <f t="shared" si="3"/>
        <v>640</v>
      </c>
      <c r="J40" s="17"/>
      <c r="K40" s="20">
        <f t="shared" si="4"/>
        <v>640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97796</v>
      </c>
      <c r="F41" s="16">
        <v>1447</v>
      </c>
      <c r="G41" s="14">
        <v>10</v>
      </c>
      <c r="H41" s="17">
        <f>G41*H6</f>
        <v>280</v>
      </c>
      <c r="I41" s="20">
        <f t="shared" si="3"/>
        <v>1727</v>
      </c>
      <c r="J41" s="17"/>
      <c r="K41" s="20">
        <f t="shared" si="4"/>
        <v>1727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97132</v>
      </c>
      <c r="F44" s="16">
        <v>232</v>
      </c>
      <c r="G44" s="14">
        <v>6</v>
      </c>
      <c r="H44" s="17">
        <f>G44*H6</f>
        <v>168</v>
      </c>
      <c r="I44" s="20">
        <f t="shared" si="3"/>
        <v>400</v>
      </c>
      <c r="J44" s="17"/>
      <c r="K44" s="20">
        <f t="shared" si="4"/>
        <v>400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59229</v>
      </c>
      <c r="F45" s="16">
        <v>117</v>
      </c>
      <c r="G45" s="14">
        <v>4</v>
      </c>
      <c r="H45" s="17">
        <f>G45*H6</f>
        <v>112</v>
      </c>
      <c r="I45" s="20">
        <f t="shared" si="3"/>
        <v>229</v>
      </c>
      <c r="J45" s="17"/>
      <c r="K45" s="20">
        <f t="shared" si="4"/>
        <v>229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77797</v>
      </c>
      <c r="F46" s="16">
        <v>124</v>
      </c>
      <c r="G46" s="14">
        <v>8</v>
      </c>
      <c r="H46" s="17">
        <f>G46*H6</f>
        <v>224</v>
      </c>
      <c r="I46" s="20">
        <f t="shared" si="3"/>
        <v>348</v>
      </c>
      <c r="J46" s="17"/>
      <c r="K46" s="20">
        <f t="shared" si="4"/>
        <v>348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51737</v>
      </c>
      <c r="F47" s="16">
        <v>79</v>
      </c>
      <c r="G47" s="14">
        <v>8</v>
      </c>
      <c r="H47" s="17">
        <f>G47*H6</f>
        <v>224</v>
      </c>
      <c r="I47" s="20">
        <f t="shared" ref="I47" si="5">SUM(F47,H47)</f>
        <v>303</v>
      </c>
      <c r="J47" s="17"/>
      <c r="K47" s="20">
        <f t="shared" ref="K47" si="6">SUM(I47,J47)</f>
        <v>303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44008</v>
      </c>
      <c r="F48" s="16">
        <v>25</v>
      </c>
      <c r="G48" s="14">
        <v>4</v>
      </c>
      <c r="H48" s="17">
        <f>G48*H6</f>
        <v>112</v>
      </c>
      <c r="I48" s="20">
        <f t="shared" si="3"/>
        <v>137</v>
      </c>
      <c r="J48" s="17"/>
      <c r="K48" s="20">
        <f t="shared" si="4"/>
        <v>137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53489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144186</v>
      </c>
      <c r="F51" s="16">
        <v>34</v>
      </c>
      <c r="G51" s="14">
        <v>8</v>
      </c>
      <c r="H51" s="17">
        <f>G51*H6</f>
        <v>224</v>
      </c>
      <c r="I51" s="20">
        <f t="shared" si="3"/>
        <v>258</v>
      </c>
      <c r="J51" s="17"/>
      <c r="K51" s="20">
        <f t="shared" si="4"/>
        <v>258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6901</v>
      </c>
      <c r="G53" s="19">
        <f t="shared" si="7"/>
        <v>190</v>
      </c>
      <c r="H53" s="19">
        <f>SUM(H8:H52)</f>
        <v>5600</v>
      </c>
      <c r="I53" s="19">
        <f>SUM(I8:I52)</f>
        <v>12795</v>
      </c>
      <c r="J53" s="19">
        <f t="shared" si="7"/>
        <v>0</v>
      </c>
      <c r="K53" s="19">
        <f>SUM(K8:K52)</f>
        <v>12795</v>
      </c>
      <c r="L53" s="19">
        <f t="shared" si="7"/>
        <v>0</v>
      </c>
    </row>
    <row r="54" spans="1:12" ht="15" customHeight="1"/>
    <row r="55" spans="1:12" ht="15" customHeight="1">
      <c r="A55" s="76" t="s">
        <v>86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83</v>
      </c>
      <c r="G59" s="42"/>
      <c r="H59" s="4"/>
      <c r="I59" s="4"/>
      <c r="J59" s="4"/>
      <c r="K59" s="4"/>
    </row>
    <row r="60" spans="1:12" ht="15.75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25" workbookViewId="0">
      <selection activeCell="A57" sqref="A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9889</v>
      </c>
      <c r="G4" s="10">
        <f t="shared" ref="G4:L4" si="0">G55</f>
        <v>192</v>
      </c>
      <c r="H4" s="10">
        <f t="shared" si="0"/>
        <v>5376</v>
      </c>
      <c r="I4" s="10">
        <f t="shared" si="0"/>
        <v>15265</v>
      </c>
      <c r="J4" s="10">
        <f t="shared" si="0"/>
        <v>0</v>
      </c>
      <c r="K4" s="10">
        <f t="shared" si="0"/>
        <v>15265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13385</v>
      </c>
      <c r="F8" s="79">
        <v>18</v>
      </c>
      <c r="G8" s="68">
        <v>4</v>
      </c>
      <c r="H8" s="20">
        <f>G8*H6</f>
        <v>112</v>
      </c>
      <c r="I8" s="20">
        <f t="shared" ref="I8" si="1">SUM(F8,H8)</f>
        <v>130</v>
      </c>
      <c r="J8" s="20"/>
      <c r="K8" s="20">
        <f t="shared" ref="K8:K9" si="2">SUM(I8,J8)</f>
        <v>130</v>
      </c>
      <c r="L8" s="68"/>
    </row>
    <row r="9" spans="1:12">
      <c r="A9" s="68">
        <v>182</v>
      </c>
      <c r="B9" s="69">
        <v>2018</v>
      </c>
      <c r="C9" s="68"/>
      <c r="D9" s="68"/>
      <c r="E9" s="68">
        <v>14051</v>
      </c>
      <c r="F9" s="79">
        <v>18</v>
      </c>
      <c r="G9" s="68">
        <v>4</v>
      </c>
      <c r="H9" s="20">
        <f>G9*H6</f>
        <v>112</v>
      </c>
      <c r="I9" s="20">
        <f>SUM(G9,H9)</f>
        <v>116</v>
      </c>
      <c r="J9" s="20"/>
      <c r="K9" s="20">
        <f t="shared" si="2"/>
        <v>116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40790</v>
      </c>
      <c r="F10" s="66">
        <v>17</v>
      </c>
      <c r="G10" s="63">
        <v>4</v>
      </c>
      <c r="H10" s="20">
        <f>G10*H6</f>
        <v>112</v>
      </c>
      <c r="I10" s="20">
        <f t="shared" ref="I10:I54" si="3">SUM(F10,H10)</f>
        <v>129</v>
      </c>
      <c r="J10" s="20"/>
      <c r="K10" s="20">
        <f t="shared" ref="K10:K54" si="4">SUM(I10,J10)</f>
        <v>129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47708</v>
      </c>
      <c r="F12" s="16">
        <v>18</v>
      </c>
      <c r="G12" s="14">
        <v>4</v>
      </c>
      <c r="H12" s="17">
        <f>G12*H6</f>
        <v>112</v>
      </c>
      <c r="I12" s="20">
        <f t="shared" si="3"/>
        <v>130</v>
      </c>
      <c r="J12" s="17"/>
      <c r="K12" s="20">
        <f t="shared" si="4"/>
        <v>130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20887</v>
      </c>
      <c r="F14" s="16">
        <v>2742</v>
      </c>
      <c r="G14" s="14">
        <v>12</v>
      </c>
      <c r="H14" s="17">
        <f>G14*H6</f>
        <v>336</v>
      </c>
      <c r="I14" s="20">
        <f t="shared" si="3"/>
        <v>3078</v>
      </c>
      <c r="J14" s="17"/>
      <c r="K14" s="20">
        <f t="shared" si="4"/>
        <v>3078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37802</v>
      </c>
      <c r="F15" s="16">
        <v>2922</v>
      </c>
      <c r="G15" s="14">
        <v>8</v>
      </c>
      <c r="H15" s="17">
        <f>G15*H6</f>
        <v>224</v>
      </c>
      <c r="I15" s="20">
        <f t="shared" si="3"/>
        <v>3146</v>
      </c>
      <c r="J15" s="17"/>
      <c r="K15" s="20">
        <f t="shared" si="4"/>
        <v>3146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334436</v>
      </c>
      <c r="F16" s="16">
        <v>55</v>
      </c>
      <c r="G16" s="14">
        <v>8</v>
      </c>
      <c r="H16" s="17">
        <f>G16*H6</f>
        <v>224</v>
      </c>
      <c r="I16" s="20">
        <f t="shared" si="3"/>
        <v>279</v>
      </c>
      <c r="J16" s="17"/>
      <c r="K16" s="20">
        <f t="shared" si="4"/>
        <v>279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32586</v>
      </c>
      <c r="F17" s="16">
        <v>67</v>
      </c>
      <c r="G17" s="14">
        <v>4</v>
      </c>
      <c r="H17" s="17">
        <f>G17*H6</f>
        <v>112</v>
      </c>
      <c r="I17" s="20">
        <f t="shared" si="3"/>
        <v>179</v>
      </c>
      <c r="J17" s="17"/>
      <c r="K17" s="20">
        <f t="shared" si="4"/>
        <v>179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13111</v>
      </c>
      <c r="F18" s="16">
        <v>26</v>
      </c>
      <c r="G18" s="14">
        <v>4</v>
      </c>
      <c r="H18" s="17">
        <f>G18*H6</f>
        <v>112</v>
      </c>
      <c r="I18" s="20">
        <f t="shared" si="3"/>
        <v>138</v>
      </c>
      <c r="J18" s="17"/>
      <c r="K18" s="20">
        <f t="shared" si="4"/>
        <v>138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282576</v>
      </c>
      <c r="F20" s="16">
        <v>17</v>
      </c>
      <c r="G20" s="14">
        <v>4</v>
      </c>
      <c r="H20" s="17">
        <f>G20*H6</f>
        <v>112</v>
      </c>
      <c r="I20" s="20">
        <f t="shared" si="3"/>
        <v>129</v>
      </c>
      <c r="J20" s="17"/>
      <c r="K20" s="20">
        <f t="shared" si="4"/>
        <v>129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251225</v>
      </c>
      <c r="F21" s="16">
        <v>236</v>
      </c>
      <c r="G21" s="14">
        <v>10</v>
      </c>
      <c r="H21" s="17">
        <f>G21*H6</f>
        <v>280</v>
      </c>
      <c r="I21" s="20">
        <f t="shared" si="3"/>
        <v>516</v>
      </c>
      <c r="J21" s="17"/>
      <c r="K21" s="20">
        <f t="shared" si="4"/>
        <v>516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222169</v>
      </c>
      <c r="F22" s="16">
        <v>29</v>
      </c>
      <c r="G22" s="14">
        <v>4</v>
      </c>
      <c r="H22" s="17">
        <f>G22*H6</f>
        <v>112</v>
      </c>
      <c r="I22" s="20">
        <f t="shared" si="3"/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321883</v>
      </c>
      <c r="F24" s="16">
        <v>32</v>
      </c>
      <c r="G24" s="14">
        <v>4</v>
      </c>
      <c r="H24" s="17">
        <f>G24*H6</f>
        <v>112</v>
      </c>
      <c r="I24" s="20">
        <f t="shared" si="3"/>
        <v>144</v>
      </c>
      <c r="J24" s="17"/>
      <c r="K24" s="20">
        <f t="shared" si="4"/>
        <v>144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185123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179135</v>
      </c>
      <c r="F27" s="16">
        <v>152</v>
      </c>
      <c r="G27" s="14">
        <v>6</v>
      </c>
      <c r="H27" s="17">
        <f>G27*H6</f>
        <v>168</v>
      </c>
      <c r="I27" s="20">
        <f t="shared" si="3"/>
        <v>320</v>
      </c>
      <c r="J27" s="17"/>
      <c r="K27" s="20">
        <f t="shared" si="4"/>
        <v>320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15270</v>
      </c>
      <c r="F29" s="16">
        <v>30</v>
      </c>
      <c r="G29" s="14">
        <v>8</v>
      </c>
      <c r="H29" s="17">
        <f>G29*H6</f>
        <v>224</v>
      </c>
      <c r="I29" s="20">
        <f t="shared" si="3"/>
        <v>254</v>
      </c>
      <c r="J29" s="17"/>
      <c r="K29" s="20">
        <f t="shared" si="4"/>
        <v>254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164501</v>
      </c>
      <c r="F30" s="16">
        <v>17</v>
      </c>
      <c r="G30" s="14">
        <v>4</v>
      </c>
      <c r="H30" s="17">
        <f>G30*H6</f>
        <v>112</v>
      </c>
      <c r="I30" s="20">
        <f t="shared" si="3"/>
        <v>129</v>
      </c>
      <c r="J30" s="17"/>
      <c r="K30" s="20">
        <f t="shared" si="4"/>
        <v>129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>
        <v>170268</v>
      </c>
      <c r="F31" s="16">
        <v>43</v>
      </c>
      <c r="G31" s="14">
        <v>4</v>
      </c>
      <c r="H31" s="17">
        <f>G31*H6</f>
        <v>112</v>
      </c>
      <c r="I31" s="20">
        <f t="shared" si="3"/>
        <v>155</v>
      </c>
      <c r="J31" s="17"/>
      <c r="K31" s="20">
        <f t="shared" si="4"/>
        <v>155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182791</v>
      </c>
      <c r="F32" s="16">
        <v>637</v>
      </c>
      <c r="G32" s="14">
        <v>10</v>
      </c>
      <c r="H32" s="17">
        <f>G32*H6</f>
        <v>280</v>
      </c>
      <c r="I32" s="20">
        <f t="shared" si="3"/>
        <v>917</v>
      </c>
      <c r="J32" s="17"/>
      <c r="K32" s="20">
        <f t="shared" si="4"/>
        <v>917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197166</v>
      </c>
      <c r="F33" s="16">
        <v>178</v>
      </c>
      <c r="G33" s="14">
        <v>12</v>
      </c>
      <c r="H33" s="17">
        <f>G33*H6</f>
        <v>336</v>
      </c>
      <c r="I33" s="20">
        <f t="shared" si="3"/>
        <v>514</v>
      </c>
      <c r="J33" s="17"/>
      <c r="K33" s="20">
        <f t="shared" si="4"/>
        <v>514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32771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44278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134307</v>
      </c>
      <c r="F38" s="16">
        <v>18</v>
      </c>
      <c r="G38" s="14">
        <v>4</v>
      </c>
      <c r="H38" s="17">
        <f>G38*H6</f>
        <v>112</v>
      </c>
      <c r="I38" s="20">
        <f t="shared" si="3"/>
        <v>130</v>
      </c>
      <c r="J38" s="17"/>
      <c r="K38" s="20">
        <f t="shared" si="4"/>
        <v>130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112911</v>
      </c>
      <c r="F39" s="16">
        <v>138</v>
      </c>
      <c r="G39" s="14">
        <v>6</v>
      </c>
      <c r="H39" s="17">
        <f>G39*H6</f>
        <v>168</v>
      </c>
      <c r="I39" s="20">
        <f t="shared" si="3"/>
        <v>306</v>
      </c>
      <c r="J39" s="17"/>
      <c r="K39" s="20">
        <f t="shared" si="4"/>
        <v>306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99405</v>
      </c>
      <c r="F41" s="16">
        <v>112</v>
      </c>
      <c r="G41" s="14">
        <v>6</v>
      </c>
      <c r="H41" s="17">
        <f>G41*H6</f>
        <v>168</v>
      </c>
      <c r="I41" s="20">
        <f t="shared" si="3"/>
        <v>280</v>
      </c>
      <c r="J41" s="17"/>
      <c r="K41" s="20">
        <f t="shared" si="4"/>
        <v>280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94095</v>
      </c>
      <c r="F42" s="16">
        <v>18</v>
      </c>
      <c r="G42" s="14">
        <v>4</v>
      </c>
      <c r="H42" s="17">
        <f>G42*H6</f>
        <v>112</v>
      </c>
      <c r="I42" s="20">
        <f t="shared" si="3"/>
        <v>130</v>
      </c>
      <c r="J42" s="17"/>
      <c r="K42" s="20">
        <f t="shared" si="4"/>
        <v>130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99075</v>
      </c>
      <c r="F43" s="16">
        <v>230</v>
      </c>
      <c r="G43" s="14">
        <v>6</v>
      </c>
      <c r="H43" s="17">
        <f>G43*H6</f>
        <v>168</v>
      </c>
      <c r="I43" s="20">
        <f t="shared" si="3"/>
        <v>398</v>
      </c>
      <c r="J43" s="17"/>
      <c r="K43" s="20">
        <f t="shared" si="4"/>
        <v>398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62328</v>
      </c>
      <c r="F45" s="16">
        <v>871</v>
      </c>
      <c r="G45" s="14">
        <v>10</v>
      </c>
      <c r="H45" s="17">
        <f>G45*H6</f>
        <v>280</v>
      </c>
      <c r="I45" s="20">
        <f t="shared" si="3"/>
        <v>1151</v>
      </c>
      <c r="J45" s="17"/>
      <c r="K45" s="20">
        <f t="shared" si="4"/>
        <v>1151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81273</v>
      </c>
      <c r="F46" s="16">
        <v>98</v>
      </c>
      <c r="G46" s="14">
        <v>6</v>
      </c>
      <c r="H46" s="17">
        <f>G46*H6</f>
        <v>168</v>
      </c>
      <c r="I46" s="20">
        <f t="shared" si="3"/>
        <v>266</v>
      </c>
      <c r="J46" s="17"/>
      <c r="K46" s="20">
        <f t="shared" si="4"/>
        <v>266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54574</v>
      </c>
      <c r="F47" s="16">
        <v>815</v>
      </c>
      <c r="G47" s="14">
        <v>6</v>
      </c>
      <c r="H47" s="17">
        <f>G47*H6</f>
        <v>168</v>
      </c>
      <c r="I47" s="20">
        <f t="shared" si="3"/>
        <v>983</v>
      </c>
      <c r="J47" s="17"/>
      <c r="K47" s="20">
        <f t="shared" si="4"/>
        <v>983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46517</v>
      </c>
      <c r="F48" s="16">
        <v>98</v>
      </c>
      <c r="G48" s="14">
        <v>6</v>
      </c>
      <c r="H48" s="17">
        <f>G48*H6</f>
        <v>168</v>
      </c>
      <c r="I48" s="20">
        <f t="shared" si="3"/>
        <v>266</v>
      </c>
      <c r="J48" s="17"/>
      <c r="K48" s="20">
        <f t="shared" si="4"/>
        <v>266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55328</v>
      </c>
      <c r="F49" s="16">
        <v>23</v>
      </c>
      <c r="G49" s="14">
        <v>4</v>
      </c>
      <c r="H49" s="17">
        <f>G49*H6</f>
        <v>112</v>
      </c>
      <c r="I49" s="20">
        <f t="shared" si="3"/>
        <v>135</v>
      </c>
      <c r="J49" s="17"/>
      <c r="K49" s="20">
        <f t="shared" si="4"/>
        <v>135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87</v>
      </c>
      <c r="B51" s="3">
        <v>2018</v>
      </c>
      <c r="C51" s="14"/>
      <c r="D51" s="14"/>
      <c r="E51" s="15">
        <v>37990</v>
      </c>
      <c r="F51" s="16">
        <v>91</v>
      </c>
      <c r="G51" s="14">
        <v>4</v>
      </c>
      <c r="H51" s="17">
        <f>G51*H6</f>
        <v>112</v>
      </c>
      <c r="I51" s="20">
        <f t="shared" si="3"/>
        <v>203</v>
      </c>
      <c r="J51" s="17"/>
      <c r="K51" s="20">
        <f t="shared" si="4"/>
        <v>203</v>
      </c>
      <c r="L51" s="43"/>
    </row>
    <row r="52" spans="1:12" ht="15" customHeight="1">
      <c r="A52" s="14" t="s">
        <v>88</v>
      </c>
      <c r="B52" s="3">
        <v>2018</v>
      </c>
      <c r="C52" s="14"/>
      <c r="D52" s="14"/>
      <c r="E52" s="15">
        <v>34165</v>
      </c>
      <c r="F52" s="16">
        <v>85</v>
      </c>
      <c r="G52" s="14">
        <v>4</v>
      </c>
      <c r="H52" s="17">
        <f>G52*H6</f>
        <v>112</v>
      </c>
      <c r="I52" s="20">
        <f t="shared" si="3"/>
        <v>197</v>
      </c>
      <c r="J52" s="17"/>
      <c r="K52" s="20">
        <f t="shared" si="4"/>
        <v>197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109916</v>
      </c>
      <c r="F54" s="16">
        <v>16</v>
      </c>
      <c r="G54" s="14">
        <v>4</v>
      </c>
      <c r="H54" s="17">
        <f>G54*H6</f>
        <v>112</v>
      </c>
      <c r="I54" s="20">
        <f t="shared" si="3"/>
        <v>128</v>
      </c>
      <c r="J54" s="17"/>
      <c r="K54" s="20">
        <f t="shared" si="4"/>
        <v>128</v>
      </c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 t="shared" ref="F55:L55" si="5">SUM(F10:F54)</f>
        <v>9889</v>
      </c>
      <c r="G55" s="19">
        <f t="shared" si="5"/>
        <v>192</v>
      </c>
      <c r="H55" s="19">
        <f t="shared" si="5"/>
        <v>5376</v>
      </c>
      <c r="I55" s="19">
        <f t="shared" si="5"/>
        <v>15265</v>
      </c>
      <c r="J55" s="19">
        <f t="shared" si="5"/>
        <v>0</v>
      </c>
      <c r="K55" s="19">
        <f t="shared" si="5"/>
        <v>15265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83</v>
      </c>
      <c r="G59" s="42"/>
      <c r="H59" s="4"/>
      <c r="I59" s="4"/>
      <c r="J59" s="4"/>
      <c r="K59" s="4"/>
    </row>
    <row r="60" spans="1:12" ht="15.75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0afb811-635c-4b2c-8beb-e7768db4a6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2019-03-19T18:09:33Z</cp:lastPrinted>
  <dcterms:created xsi:type="dcterms:W3CDTF">2013-07-17T03:02:03Z</dcterms:created>
  <dcterms:modified xsi:type="dcterms:W3CDTF">2019-03-19T18:09:57Z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