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oyce\Documents\Board\BdMtg011719\"/>
    </mc:Choice>
  </mc:AlternateContent>
  <bookViews>
    <workbookView xWindow="0" yWindow="0" windowWidth="28800" windowHeight="1243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6" i="1" l="1"/>
  <c r="B7" i="1"/>
  <c r="C29" i="1" l="1"/>
  <c r="B9" i="1" l="1"/>
  <c r="G13" i="1" l="1"/>
  <c r="G9" i="1"/>
  <c r="G5" i="1" l="1"/>
  <c r="D20" i="1" l="1"/>
  <c r="D21" i="1"/>
  <c r="D22" i="1"/>
  <c r="D23" i="1"/>
  <c r="D24" i="1"/>
  <c r="D25" i="1"/>
  <c r="D27" i="1"/>
  <c r="D28" i="1"/>
  <c r="D29" i="1" l="1"/>
  <c r="B29" i="1" l="1"/>
  <c r="B16" i="1"/>
  <c r="C16" i="1" s="1"/>
  <c r="E29" i="1" l="1"/>
</calcChain>
</file>

<file path=xl/sharedStrings.xml><?xml version="1.0" encoding="utf-8"?>
<sst xmlns="http://schemas.openxmlformats.org/spreadsheetml/2006/main" count="40" uniqueCount="40">
  <si>
    <t>MONTHLY RECAPITULATIONS</t>
  </si>
  <si>
    <t>1. Balance on hand beginning of month (cash)</t>
  </si>
  <si>
    <t>3. Total cash, securities, and receipts</t>
  </si>
  <si>
    <t>4. Total expenditures for month</t>
  </si>
  <si>
    <t>5. Ledger balance close of month</t>
  </si>
  <si>
    <t>6. Bank balance close of month</t>
  </si>
  <si>
    <t>7. Outstanding checks at close of month</t>
  </si>
  <si>
    <t xml:space="preserve">    Outstanding ACH at close of month</t>
  </si>
  <si>
    <t>8. Actual balance close of month</t>
  </si>
  <si>
    <t>Individual Fund Balances</t>
  </si>
  <si>
    <t>Fund 1      General Fund</t>
  </si>
  <si>
    <t>Fund 2      Special Revenues Fund</t>
  </si>
  <si>
    <t>Fund 21    District Activity Fund</t>
  </si>
  <si>
    <t>Fund 31    Capital Outlay Fund</t>
  </si>
  <si>
    <t>Fund 32    Building Fund</t>
  </si>
  <si>
    <t>Fund 36    Construction Fund</t>
  </si>
  <si>
    <t>Fund 400  Debt Service Fund</t>
  </si>
  <si>
    <t>Fund 51    Food Service</t>
  </si>
  <si>
    <t>Fund 52    Day Care</t>
  </si>
  <si>
    <t>TOTAL</t>
  </si>
  <si>
    <t xml:space="preserve">All of the information contained in this report is a true and accurate account of the </t>
  </si>
  <si>
    <t>financial condition of our school district as taken from the Treasurer's books which</t>
  </si>
  <si>
    <t>are fully posted and close for this month.</t>
  </si>
  <si>
    <t>Signed:__________________________________________________</t>
  </si>
  <si>
    <t xml:space="preserve">                           Mercer County Board of Education</t>
  </si>
  <si>
    <t xml:space="preserve">                            Amber Minor,Treasurer</t>
  </si>
  <si>
    <t xml:space="preserve">    Outstanding Adj. to bank receipts </t>
  </si>
  <si>
    <t xml:space="preserve">2. Total receipts for month include </t>
  </si>
  <si>
    <t>Cash</t>
  </si>
  <si>
    <t>Total</t>
  </si>
  <si>
    <t>(ACI Liabilities)</t>
  </si>
  <si>
    <t>AP Uncleared</t>
  </si>
  <si>
    <t>PR Uncleared</t>
  </si>
  <si>
    <t>AP Claims</t>
  </si>
  <si>
    <t>PR Claims</t>
  </si>
  <si>
    <t>FOR MONTH OF DECEMBER 2018</t>
  </si>
  <si>
    <t>VC</t>
  </si>
  <si>
    <t>PC</t>
  </si>
  <si>
    <t xml:space="preserve">    Adjustments (returned check re-deposited)</t>
  </si>
  <si>
    <t xml:space="preserve">    Outstanding Direct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</si>
</sst>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1" fillId="0" borderId="0" xfId="1" applyFont="1"/>
    <xf numFmtId="0" fontId="3" fillId="0" borderId="0" xfId="0" applyFont="1"/>
    <xf numFmtId="43" fontId="3" fillId="0" borderId="0" xfId="1" applyFont="1"/>
    <xf numFmtId="43" fontId="0" fillId="0" borderId="0" xfId="0" applyNumberFormat="1"/>
    <xf numFmtId="0" fontId="0" fillId="0" borderId="0" xfId="0" applyBorder="1"/>
    <xf numFmtId="43" fontId="3" fillId="0" borderId="0" xfId="1" applyFont="1" applyBorder="1"/>
    <xf numFmtId="0" fontId="2" fillId="0" borderId="0" xfId="0" applyFont="1"/>
    <xf numFmtId="43" fontId="2" fillId="0" borderId="0" xfId="0" applyNumberFormat="1" applyFont="1"/>
    <xf numFmtId="164" fontId="0" fillId="0" borderId="0" xfId="0" applyNumberFormat="1"/>
    <xf numFmtId="0" fontId="4" fillId="0" borderId="0" xfId="0" applyFont="1"/>
    <xf numFmtId="43" fontId="2" fillId="0" borderId="0" xfId="0" applyNumberFormat="1" applyFont="1" applyBorder="1"/>
    <xf numFmtId="43" fontId="6" fillId="0" borderId="0" xfId="0" applyNumberFormat="1" applyFont="1"/>
    <xf numFmtId="164" fontId="0" fillId="0" borderId="0" xfId="0" applyNumberFormat="1" applyFill="1"/>
    <xf numFmtId="0" fontId="2" fillId="0" borderId="0" xfId="0" applyFont="1" applyFill="1"/>
    <xf numFmtId="43" fontId="0" fillId="0" borderId="0" xfId="0" applyNumberFormat="1" applyFill="1"/>
    <xf numFmtId="0" fontId="0" fillId="0" borderId="0" xfId="0" applyFont="1"/>
    <xf numFmtId="43" fontId="7" fillId="0" borderId="0" xfId="1" applyFont="1" applyFill="1"/>
    <xf numFmtId="43" fontId="8" fillId="0" borderId="0" xfId="1" applyFont="1" applyFill="1"/>
    <xf numFmtId="164" fontId="8" fillId="0" borderId="0" xfId="1" applyNumberFormat="1" applyFont="1" applyFill="1"/>
    <xf numFmtId="43" fontId="9" fillId="0" borderId="0" xfId="1" applyFont="1" applyFill="1"/>
    <xf numFmtId="164" fontId="7" fillId="0" borderId="0" xfId="1" applyNumberFormat="1" applyFont="1" applyFill="1"/>
    <xf numFmtId="43" fontId="7" fillId="0" borderId="0" xfId="1" applyFont="1"/>
    <xf numFmtId="0" fontId="0" fillId="0" borderId="1" xfId="0" applyFont="1" applyBorder="1"/>
    <xf numFmtId="43" fontId="0" fillId="0" borderId="3" xfId="1" applyFont="1" applyBorder="1"/>
    <xf numFmtId="43" fontId="0" fillId="0" borderId="2" xfId="1" applyFont="1" applyBorder="1"/>
    <xf numFmtId="43" fontId="6" fillId="0" borderId="4" xfId="1" applyFont="1" applyBorder="1"/>
    <xf numFmtId="43" fontId="0" fillId="0" borderId="0" xfId="1" applyFont="1"/>
    <xf numFmtId="0" fontId="0" fillId="0" borderId="0" xfId="0" applyFont="1" applyFill="1" applyBorder="1"/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5" formatCode="_(* #,##0.00_);_(* \(#,##0.00\);_(* &quot;-&quot;??_);_(@_)"/>
    </dxf>
    <dxf>
      <border outline="0">
        <left style="thin">
          <color indexed="64"/>
        </lef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C19:D29" totalsRowShown="0" tableBorderDxfId="8">
  <autoFilter ref="C19:D29"/>
  <tableColumns count="2">
    <tableColumn id="1" name="(ACI Liabilities)" dataDxfId="7"/>
    <tableColumn id="2" name="Total" dataDxfId="6">
      <calculatedColumnFormula>B20-C20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9:B29" totalsRowShown="0" headerRowDxfId="5" dataDxfId="3" headerRowBorderDxfId="4" tableBorderDxfId="2" totalsRowBorderDxfId="1" headerRowCellStyle="Comma" dataCellStyle="Comma">
  <autoFilter ref="B19:B29"/>
  <tableColumns count="1">
    <tableColumn id="1" name="Cash" dataDxfId="0" dataCellStyle="Comm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I16" sqref="I16"/>
    </sheetView>
  </sheetViews>
  <sheetFormatPr defaultRowHeight="14.4" x14ac:dyDescent="0.3"/>
  <cols>
    <col min="1" max="1" width="42.5546875" customWidth="1"/>
    <col min="2" max="2" width="15.6640625" style="1" bestFit="1" customWidth="1"/>
    <col min="3" max="3" width="17.6640625" style="7" bestFit="1" customWidth="1"/>
    <col min="4" max="4" width="13.33203125" bestFit="1" customWidth="1"/>
    <col min="5" max="5" width="14" bestFit="1" customWidth="1"/>
    <col min="6" max="6" width="12.88671875" style="13" hidden="1" customWidth="1"/>
    <col min="7" max="7" width="12.6640625" style="9" hidden="1" customWidth="1"/>
    <col min="8" max="8" width="12.5546875" style="4" bestFit="1" customWidth="1"/>
    <col min="9" max="9" width="11.109375" bestFit="1" customWidth="1"/>
    <col min="12" max="12" width="8.88671875" style="9"/>
  </cols>
  <sheetData>
    <row r="1" spans="1:9" ht="18" x14ac:dyDescent="0.35">
      <c r="A1" s="29" t="s">
        <v>0</v>
      </c>
      <c r="B1" s="29"/>
    </row>
    <row r="2" spans="1:9" ht="18" x14ac:dyDescent="0.35">
      <c r="A2" s="29" t="s">
        <v>35</v>
      </c>
      <c r="B2" s="29"/>
    </row>
    <row r="3" spans="1:9" ht="15.6" x14ac:dyDescent="0.3">
      <c r="A3" s="2"/>
      <c r="B3" s="3"/>
      <c r="F3" s="13" t="s">
        <v>31</v>
      </c>
      <c r="G3" s="13">
        <v>164964.91</v>
      </c>
      <c r="I3" s="9"/>
    </row>
    <row r="4" spans="1:9" x14ac:dyDescent="0.3">
      <c r="A4" s="16" t="s">
        <v>1</v>
      </c>
      <c r="B4" s="17">
        <v>8633162.1400000006</v>
      </c>
      <c r="F4" s="13" t="s">
        <v>32</v>
      </c>
      <c r="G4" s="13">
        <v>350959.06</v>
      </c>
    </row>
    <row r="5" spans="1:9" x14ac:dyDescent="0.3">
      <c r="A5" s="16" t="s">
        <v>38</v>
      </c>
      <c r="B5" s="17">
        <v>-12</v>
      </c>
      <c r="G5" s="13">
        <f>SUM(G3:G4)</f>
        <v>515923.97</v>
      </c>
      <c r="I5" s="9"/>
    </row>
    <row r="6" spans="1:9" ht="16.2" x14ac:dyDescent="0.45">
      <c r="A6" s="16" t="s">
        <v>27</v>
      </c>
      <c r="B6" s="18">
        <v>1873798.98</v>
      </c>
      <c r="G6" s="13"/>
    </row>
    <row r="7" spans="1:9" x14ac:dyDescent="0.3">
      <c r="A7" s="16" t="s">
        <v>2</v>
      </c>
      <c r="B7" s="17">
        <f>SUM(B4:B6)</f>
        <v>10506949.120000001</v>
      </c>
      <c r="F7" s="13" t="s">
        <v>33</v>
      </c>
      <c r="G7" s="13">
        <v>472831.13</v>
      </c>
    </row>
    <row r="8" spans="1:9" ht="16.2" x14ac:dyDescent="0.45">
      <c r="A8" s="16" t="s">
        <v>3</v>
      </c>
      <c r="B8" s="19">
        <v>1961227.43</v>
      </c>
      <c r="F8" s="13" t="s">
        <v>34</v>
      </c>
      <c r="G8" s="13">
        <v>1531701.48</v>
      </c>
    </row>
    <row r="9" spans="1:9" x14ac:dyDescent="0.3">
      <c r="A9" s="16" t="s">
        <v>4</v>
      </c>
      <c r="B9" s="20">
        <f>B7-B8</f>
        <v>8545721.6900000013</v>
      </c>
      <c r="G9" s="9">
        <f>SUM(G7:G8)</f>
        <v>2004532.6099999999</v>
      </c>
      <c r="H9" s="15"/>
    </row>
    <row r="10" spans="1:9" x14ac:dyDescent="0.3">
      <c r="A10" s="16"/>
      <c r="B10" s="17"/>
      <c r="F10" s="9"/>
      <c r="H10" s="15"/>
    </row>
    <row r="11" spans="1:9" x14ac:dyDescent="0.3">
      <c r="A11" s="16" t="s">
        <v>5</v>
      </c>
      <c r="B11" s="17">
        <v>9061645.6600000001</v>
      </c>
      <c r="F11" s="13" t="s">
        <v>36</v>
      </c>
      <c r="G11" s="9">
        <v>-24482.53</v>
      </c>
      <c r="H11" s="15"/>
    </row>
    <row r="12" spans="1:9" x14ac:dyDescent="0.3">
      <c r="A12" s="16" t="s">
        <v>6</v>
      </c>
      <c r="B12" s="21">
        <v>515923.97</v>
      </c>
      <c r="F12" s="13" t="s">
        <v>37</v>
      </c>
      <c r="G12" s="9">
        <v>-18822.650000000001</v>
      </c>
      <c r="H12" s="15"/>
    </row>
    <row r="13" spans="1:9" x14ac:dyDescent="0.3">
      <c r="A13" s="16" t="s">
        <v>39</v>
      </c>
      <c r="B13" s="17"/>
      <c r="C13" s="14"/>
      <c r="G13" s="9">
        <f>SUM(G11:G12)</f>
        <v>-43305.18</v>
      </c>
    </row>
    <row r="14" spans="1:9" x14ac:dyDescent="0.3">
      <c r="A14" s="16" t="s">
        <v>26</v>
      </c>
      <c r="B14" s="17"/>
    </row>
    <row r="15" spans="1:9" ht="16.2" x14ac:dyDescent="0.45">
      <c r="A15" s="16" t="s">
        <v>7</v>
      </c>
      <c r="B15" s="18">
        <v>0</v>
      </c>
      <c r="C15" s="8"/>
    </row>
    <row r="16" spans="1:9" x14ac:dyDescent="0.3">
      <c r="A16" s="16" t="s">
        <v>8</v>
      </c>
      <c r="B16" s="20">
        <f>B11-B12+B13+B14-B15</f>
        <v>8545721.6899999995</v>
      </c>
      <c r="C16" s="8">
        <f>B9-B16</f>
        <v>0</v>
      </c>
      <c r="D16" s="4"/>
      <c r="G16" s="9">
        <f>G9+G13</f>
        <v>1961227.43</v>
      </c>
    </row>
    <row r="17" spans="1:12" x14ac:dyDescent="0.3">
      <c r="A17" s="16"/>
      <c r="B17" s="22"/>
      <c r="D17" s="4"/>
      <c r="H17" s="15"/>
      <c r="L17" s="13"/>
    </row>
    <row r="18" spans="1:12" x14ac:dyDescent="0.3">
      <c r="A18" s="16"/>
      <c r="B18" s="22"/>
      <c r="H18" s="15"/>
    </row>
    <row r="19" spans="1:12" ht="15.6" x14ac:dyDescent="0.3">
      <c r="A19" s="23" t="s">
        <v>9</v>
      </c>
      <c r="B19" s="24" t="s">
        <v>28</v>
      </c>
      <c r="C19" s="10" t="s">
        <v>30</v>
      </c>
      <c r="D19" s="2" t="s">
        <v>29</v>
      </c>
    </row>
    <row r="20" spans="1:12" x14ac:dyDescent="0.3">
      <c r="A20" s="23" t="s">
        <v>10</v>
      </c>
      <c r="B20" s="25">
        <v>5843335.0300000003</v>
      </c>
      <c r="C20" s="8">
        <v>13435.08</v>
      </c>
      <c r="D20" s="4">
        <f t="shared" ref="D20:D25" si="0">B20-C20</f>
        <v>5829899.9500000002</v>
      </c>
    </row>
    <row r="21" spans="1:12" x14ac:dyDescent="0.3">
      <c r="A21" s="23" t="s">
        <v>11</v>
      </c>
      <c r="B21" s="25">
        <v>279992.76</v>
      </c>
      <c r="C21" s="8">
        <v>1750.88</v>
      </c>
      <c r="D21" s="4">
        <f t="shared" si="0"/>
        <v>278241.88</v>
      </c>
    </row>
    <row r="22" spans="1:12" x14ac:dyDescent="0.3">
      <c r="A22" s="23" t="s">
        <v>12</v>
      </c>
      <c r="B22" s="25">
        <v>389876.69</v>
      </c>
      <c r="C22" s="8">
        <v>6700.44</v>
      </c>
      <c r="D22" s="4">
        <f t="shared" si="0"/>
        <v>383176.25</v>
      </c>
    </row>
    <row r="23" spans="1:12" x14ac:dyDescent="0.3">
      <c r="A23" s="23" t="s">
        <v>13</v>
      </c>
      <c r="B23" s="25">
        <v>125020.4</v>
      </c>
      <c r="C23" s="8"/>
      <c r="D23" s="4">
        <f t="shared" si="0"/>
        <v>125020.4</v>
      </c>
      <c r="E23" s="5"/>
    </row>
    <row r="24" spans="1:12" ht="15.6" x14ac:dyDescent="0.3">
      <c r="A24" s="23" t="s">
        <v>14</v>
      </c>
      <c r="B24" s="25">
        <v>1605073.49</v>
      </c>
      <c r="C24" s="8"/>
      <c r="D24" s="4">
        <f t="shared" si="0"/>
        <v>1605073.49</v>
      </c>
      <c r="E24" s="6"/>
    </row>
    <row r="25" spans="1:12" ht="15.6" x14ac:dyDescent="0.3">
      <c r="A25" s="23" t="s">
        <v>15</v>
      </c>
      <c r="B25" s="25">
        <v>20439.07</v>
      </c>
      <c r="C25" s="8"/>
      <c r="D25" s="4">
        <f t="shared" si="0"/>
        <v>20439.07</v>
      </c>
      <c r="E25" s="6"/>
      <c r="F25" s="9"/>
    </row>
    <row r="26" spans="1:12" ht="15.6" x14ac:dyDescent="0.3">
      <c r="A26" s="23" t="s">
        <v>16</v>
      </c>
      <c r="B26" s="25">
        <v>0</v>
      </c>
      <c r="C26" s="8"/>
      <c r="D26" s="4">
        <v>0</v>
      </c>
      <c r="E26" s="6"/>
    </row>
    <row r="27" spans="1:12" ht="15.6" x14ac:dyDescent="0.3">
      <c r="A27" s="23" t="s">
        <v>17</v>
      </c>
      <c r="B27" s="25">
        <v>303870.65000000002</v>
      </c>
      <c r="C27" s="8"/>
      <c r="D27" s="4">
        <f>B27-C27</f>
        <v>303870.65000000002</v>
      </c>
      <c r="E27" s="6"/>
    </row>
    <row r="28" spans="1:12" ht="15.6" x14ac:dyDescent="0.3">
      <c r="A28" s="23" t="s">
        <v>18</v>
      </c>
      <c r="B28" s="25">
        <v>0</v>
      </c>
      <c r="C28" s="8"/>
      <c r="D28" s="4">
        <f>B28-C28</f>
        <v>0</v>
      </c>
      <c r="E28" s="6"/>
    </row>
    <row r="29" spans="1:12" x14ac:dyDescent="0.3">
      <c r="A29" s="23" t="s">
        <v>19</v>
      </c>
      <c r="B29" s="26">
        <f>SUM(B20:B28)</f>
        <v>8567608.0900000017</v>
      </c>
      <c r="C29" s="8">
        <f>SUBTOTAL(109,C20:C28)</f>
        <v>21886.399999999998</v>
      </c>
      <c r="D29" s="12">
        <f>SUBTOTAL(109,D20:D28)</f>
        <v>8545721.6900000013</v>
      </c>
      <c r="E29" s="11">
        <f>D29-B9</f>
        <v>0</v>
      </c>
    </row>
    <row r="30" spans="1:12" x14ac:dyDescent="0.3">
      <c r="A30" s="16"/>
      <c r="B30" s="27"/>
      <c r="E30" s="5"/>
    </row>
    <row r="31" spans="1:12" x14ac:dyDescent="0.3">
      <c r="A31" s="16" t="s">
        <v>20</v>
      </c>
      <c r="B31" s="27"/>
      <c r="E31" s="5"/>
    </row>
    <row r="32" spans="1:12" x14ac:dyDescent="0.3">
      <c r="A32" s="16" t="s">
        <v>21</v>
      </c>
      <c r="B32" s="27"/>
      <c r="E32" s="5"/>
    </row>
    <row r="33" spans="1:2" x14ac:dyDescent="0.3">
      <c r="A33" s="28" t="s">
        <v>22</v>
      </c>
      <c r="B33" s="27"/>
    </row>
    <row r="34" spans="1:2" x14ac:dyDescent="0.3">
      <c r="A34" s="16"/>
      <c r="B34" s="27"/>
    </row>
    <row r="35" spans="1:2" x14ac:dyDescent="0.3">
      <c r="A35" s="28" t="s">
        <v>23</v>
      </c>
      <c r="B35" s="27"/>
    </row>
    <row r="36" spans="1:2" x14ac:dyDescent="0.3">
      <c r="A36" s="28" t="s">
        <v>25</v>
      </c>
      <c r="B36" s="27"/>
    </row>
    <row r="37" spans="1:2" x14ac:dyDescent="0.3">
      <c r="A37" s="28" t="s">
        <v>24</v>
      </c>
      <c r="B37" s="27"/>
    </row>
  </sheetData>
  <mergeCells count="2">
    <mergeCell ref="A1:B1"/>
    <mergeCell ref="A2:B2"/>
  </mergeCells>
  <printOptions horizontalCentered="1" verticalCentered="1"/>
  <pageMargins left="0.25" right="0.25" top="0.75" bottom="0.75" header="0.3" footer="0.3"/>
  <pageSetup scale="9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MCS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Joyce, Chantal - Mercer</cp:lastModifiedBy>
  <cp:revision/>
  <cp:lastPrinted>2019-01-09T17:44:07Z</cp:lastPrinted>
  <dcterms:created xsi:type="dcterms:W3CDTF">2012-12-05T20:43:39Z</dcterms:created>
  <dcterms:modified xsi:type="dcterms:W3CDTF">2019-01-09T21:03:27Z</dcterms:modified>
  <cp:category/>
  <cp:contentStatus/>
</cp:coreProperties>
</file>