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1" activeTab="7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 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<sst xmlns="http://schemas.openxmlformats.org/spreadsheetml/2006/main" count="390" uniqueCount="53">
  <si>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</si>
  <si>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</si>
  <si>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</si>
  <si>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</si>
  <si>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</si>
  <si>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</si>
  <si>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</si>
  <si>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</si>
  <si>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</si>
  <si>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</si>
  <si>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</si>
  <si>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</si>
  <si>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</si>
  <si>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</si>
  <si>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</si>
  <si>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</si>
  <si>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</si>
  <si>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</si>
  <si>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</si>
  <si>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</si>
  <si>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</si>
  <si>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</si>
  <si>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</si>
  <si>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</si>
  <si>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>United Southern</t>
  </si>
  <si>
    <t xml:space="preserve">Heritage Bank  </t>
  </si>
  <si>
    <t>March 31, 2008</t>
  </si>
  <si>
    <t>April 30, 2008</t>
  </si>
  <si>
    <t>May 31, 2008</t>
  </si>
  <si>
    <t>June 30, 2008</t>
  </si>
  <si>
    <t>July 31, 2008</t>
  </si>
  <si>
    <t>August 31, 2008</t>
  </si>
  <si>
    <t>September 30, 2008</t>
  </si>
  <si>
    <t>October 31, 2008</t>
  </si>
  <si>
    <t>November, 2008</t>
  </si>
  <si>
    <t>December 2008</t>
  </si>
  <si>
    <t>January  2009</t>
  </si>
  <si>
    <t>Heritage 18 month</t>
  </si>
  <si>
    <t>Elkton B&amp;T</t>
  </si>
  <si>
    <t>Declined</t>
  </si>
  <si>
    <t>The CD rates are quoted lower than the Checking Account Rates, so money will be</t>
  </si>
  <si>
    <t xml:space="preserve">  deposited into Checking account at 4%.</t>
  </si>
  <si>
    <t>February 2009</t>
  </si>
  <si>
    <t>**</t>
  </si>
  <si>
    <t>** Interest calculated through June 30, 2009</t>
  </si>
  <si>
    <t>A CD matured during the month of February.  Extended an invitiation to quote to all three banks in town.</t>
  </si>
  <si>
    <t>Received a reply from</t>
  </si>
  <si>
    <t>6 mo</t>
  </si>
  <si>
    <t>12 mo</t>
  </si>
  <si>
    <t>18 mo</t>
  </si>
  <si>
    <t xml:space="preserve">when we renew our bank bid contract, due to the state of the economy, I do not feel we will earn </t>
  </si>
  <si>
    <t>3% on our checking account when we renew bids.</t>
  </si>
  <si>
    <t>Locked in with United Southern.  Even though the checking account would earn more through June 30.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</si>
</sst>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14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:K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2257959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182359.5736479452</v>
      </c>
      <c r="I9" s="36">
        <f>+B9*I4*E9/365</f>
        <v>136343.60646575343</v>
      </c>
      <c r="J9" s="44">
        <f>+H9-I9</f>
        <v>46015.96718219176</v>
      </c>
    </row>
    <row r="10" spans="1:10" ht="16.5">
      <c r="A10" s="18" t="s">
        <v>24</v>
      </c>
      <c r="B10" s="50">
        <v>1247664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97939.91487123286</v>
      </c>
      <c r="I10" s="36">
        <f>+B10*I4*E10/365</f>
        <v>75338.39605479452</v>
      </c>
      <c r="J10" s="44">
        <f>+H10-I10</f>
        <v>22601.518816438343</v>
      </c>
    </row>
    <row r="11" spans="1:10" ht="16.5">
      <c r="A11" s="13" t="s">
        <v>20</v>
      </c>
      <c r="B11" s="52">
        <f>SUM(B8:B10)</f>
        <v>4638539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2237905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24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1132916.13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89453.81607287671</v>
      </c>
      <c r="I8" s="36">
        <f>+B8*I4*E8/365</f>
        <v>68285.35578082192</v>
      </c>
      <c r="J8" s="44">
        <f>+H8-I8</f>
        <v>21168.46029205479</v>
      </c>
    </row>
    <row r="9" spans="1:10" ht="16.5">
      <c r="A9" s="55" t="s">
        <v>24</v>
      </c>
      <c r="B9" s="52">
        <v>2248073.55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181561.19491417808</v>
      </c>
      <c r="I9" s="36">
        <f>+B9*I4*E9/365</f>
        <v>135746.68778630137</v>
      </c>
      <c r="J9" s="44">
        <f>+H9-I9</f>
        <v>45814.507127876714</v>
      </c>
    </row>
    <row r="10" spans="1:10" ht="16.5">
      <c r="A10" s="18" t="s">
        <v>24</v>
      </c>
      <c r="B10" s="50">
        <v>1242353.86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97523.07615539727</v>
      </c>
      <c r="I10" s="36">
        <f>+B10*I4*E10/365</f>
        <v>75017.75088876713</v>
      </c>
      <c r="J10" s="44">
        <f>+H10-I10</f>
        <v>22505.32526663014</v>
      </c>
    </row>
    <row r="11" spans="1:10" ht="16.5">
      <c r="A11" s="13" t="s">
        <v>20</v>
      </c>
      <c r="B11" s="52">
        <f>SUM(B8:B10)</f>
        <v>4623343.54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2268218.7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183188.17793958905</v>
      </c>
      <c r="I9" s="36">
        <f>+B9*I4*E9/365</f>
        <v>136963.1236931507</v>
      </c>
      <c r="J9" s="44">
        <f>+H9-I9</f>
        <v>46225.05424643835</v>
      </c>
    </row>
    <row r="10" spans="1:10" ht="16.5">
      <c r="A10" s="18" t="s">
        <v>24</v>
      </c>
      <c r="B10" s="50">
        <v>1253173.88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98372.43290345203</v>
      </c>
      <c r="I10" s="36">
        <f>+B10*I4*E10/365</f>
        <v>75671.10223342465</v>
      </c>
      <c r="J10" s="44">
        <f>+H10-I10</f>
        <v>22701.330670027382</v>
      </c>
    </row>
    <row r="11" spans="1:10" ht="16.5">
      <c r="A11" s="13" t="s">
        <v>20</v>
      </c>
      <c r="B11" s="52">
        <f>SUM(B8:B10)</f>
        <v>4654308.58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2">
        <v>2278525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184020.5457876712</v>
      </c>
      <c r="I9" s="36">
        <f>+B9*I4*E9/365</f>
        <v>137585.45479452054</v>
      </c>
      <c r="J9" s="44">
        <f>+H9-I9</f>
        <v>46435.09099315066</v>
      </c>
    </row>
    <row r="10" spans="1:10" ht="16.5">
      <c r="A10" s="18" t="s">
        <v>24</v>
      </c>
      <c r="B10" s="50">
        <v>1258708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98806.85374246574</v>
      </c>
      <c r="I10" s="36">
        <f>+B10*I4*E10/365</f>
        <v>76005.27210958904</v>
      </c>
      <c r="J10" s="44">
        <f>+H10-I10</f>
        <v>22801.581632876696</v>
      </c>
    </row>
    <row r="11" spans="1:10" ht="16.5">
      <c r="A11" s="13" t="s">
        <v>20</v>
      </c>
      <c r="B11" s="52">
        <f>SUM(B8:B10)</f>
        <v>4685169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6" sqref="A6:J1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7">
        <v>2288544.38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184829.741111863</v>
      </c>
      <c r="I9" s="36">
        <f>+B9*I4*E9/365</f>
        <v>138190.46064438357</v>
      </c>
      <c r="J9" s="44">
        <f>+H9-I9</f>
        <v>46639.28046747943</v>
      </c>
    </row>
    <row r="10" spans="1:10" ht="16.5">
      <c r="A10" s="18" t="s">
        <v>24</v>
      </c>
      <c r="B10" s="60">
        <v>1264088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99229.17637260274</v>
      </c>
      <c r="I10" s="36">
        <f>+B10*I4*E10/365</f>
        <v>76330.13567123289</v>
      </c>
      <c r="J10" s="44">
        <f>+H10-I10</f>
        <v>22899.040701369857</v>
      </c>
    </row>
    <row r="11" spans="1:10" ht="16.5">
      <c r="A11" s="13" t="s">
        <v>20</v>
      </c>
      <c r="B11" s="57">
        <f>SUM(B8:B10)</f>
        <v>4700568.38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7">
        <v>2298943.15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185669.5771158219</v>
      </c>
      <c r="I9" s="36">
        <f>+B9*I4*E9/365</f>
        <v>138818.37541369864</v>
      </c>
      <c r="J9" s="44">
        <f>+H9-I9</f>
        <v>46851.201702123275</v>
      </c>
    </row>
    <row r="10" spans="1:10" ht="16.5">
      <c r="A10" s="18" t="s">
        <v>24</v>
      </c>
      <c r="B10" s="60">
        <v>1269671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99667.43422465753</v>
      </c>
      <c r="I10" s="36">
        <f>+B10*I4*E10/365</f>
        <v>76667.25709589043</v>
      </c>
      <c r="J10" s="44">
        <f>+H10-I10</f>
        <v>23000.1771287671</v>
      </c>
    </row>
    <row r="11" spans="1:10" ht="16.5">
      <c r="A11" s="13" t="s">
        <v>20</v>
      </c>
      <c r="B11" s="57">
        <f>SUM(B8:B10)</f>
        <v>4716550.15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22" sqref="A22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55" t="s">
        <v>24</v>
      </c>
      <c r="B8" s="57">
        <v>2309052.2</v>
      </c>
      <c r="C8" s="33">
        <v>39300</v>
      </c>
      <c r="D8" s="56">
        <v>39850</v>
      </c>
      <c r="E8" s="18">
        <v>551</v>
      </c>
      <c r="F8" s="43">
        <v>0.0535</v>
      </c>
      <c r="G8" s="43">
        <v>0.0565</v>
      </c>
      <c r="H8" s="36">
        <f>+B8*F8*E8/365</f>
        <v>186486.01445945207</v>
      </c>
      <c r="I8" s="36">
        <f>+B8*I4*E8/365</f>
        <v>139428.79585753425</v>
      </c>
      <c r="J8" s="44">
        <f>+H8-I8</f>
        <v>47057.21860191782</v>
      </c>
    </row>
    <row r="9" spans="1:10" ht="16.5">
      <c r="A9" s="18" t="s">
        <v>24</v>
      </c>
      <c r="B9" s="60">
        <v>1275097.45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100093.4031161644</v>
      </c>
      <c r="I9" s="36">
        <f>+B9*I4*E9/365</f>
        <v>76994.9254739726</v>
      </c>
      <c r="J9" s="44">
        <f>+H9-I9</f>
        <v>23098.477642191792</v>
      </c>
    </row>
    <row r="10" spans="1:10" ht="16.5">
      <c r="A10" s="13" t="s">
        <v>20</v>
      </c>
      <c r="B10" s="52">
        <f>SUM(B8:B9)</f>
        <v>3584149.6500000004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18" t="s">
        <v>23</v>
      </c>
      <c r="B13" s="52">
        <v>1162988.61</v>
      </c>
      <c r="C13" s="33">
        <v>39249</v>
      </c>
      <c r="D13" s="33">
        <v>39798</v>
      </c>
      <c r="E13" s="18">
        <v>550</v>
      </c>
      <c r="F13" s="43">
        <v>0.0524</v>
      </c>
      <c r="G13" s="43">
        <v>0.0538</v>
      </c>
      <c r="H13" s="36">
        <f>+B13*F13*E13/365</f>
        <v>91828.30613753427</v>
      </c>
      <c r="I13" s="61"/>
      <c r="J13" s="62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  <row r="16" spans="1:2" ht="12.75">
      <c r="A16" t="s">
        <v>37</v>
      </c>
      <c r="B16">
        <v>3.05</v>
      </c>
    </row>
    <row r="17" spans="1:2" ht="12.75">
      <c r="A17" t="s">
        <v>24</v>
      </c>
      <c r="B17">
        <v>3.04</v>
      </c>
    </row>
    <row r="18" spans="1:2" ht="12.75">
      <c r="A18" t="s">
        <v>38</v>
      </c>
      <c r="B18" t="s">
        <v>39</v>
      </c>
    </row>
    <row r="20" ht="12.75">
      <c r="A20" t="s">
        <v>40</v>
      </c>
    </row>
    <row r="21" ht="12.75">
      <c r="A21" t="s">
        <v>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8" sqref="A8:J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55" t="s">
        <v>24</v>
      </c>
      <c r="B8" s="57">
        <v>2319544</v>
      </c>
      <c r="C8" s="33">
        <v>39300</v>
      </c>
      <c r="D8" s="63">
        <v>39850</v>
      </c>
      <c r="E8" s="18">
        <v>551</v>
      </c>
      <c r="F8" s="43">
        <v>0.0535</v>
      </c>
      <c r="G8" s="43">
        <v>0.0565</v>
      </c>
      <c r="H8" s="36">
        <f>+B8*F8*E8/365</f>
        <v>187333.36384657532</v>
      </c>
      <c r="I8" s="36">
        <f>+B8*I4*E8/365</f>
        <v>140062.32810958903</v>
      </c>
      <c r="J8" s="44">
        <f>+H8-I8</f>
        <v>47271.03573698629</v>
      </c>
    </row>
    <row r="9" spans="1:10" ht="16.5">
      <c r="A9" s="18" t="s">
        <v>24</v>
      </c>
      <c r="B9" s="60">
        <v>1280729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100535.47207671232</v>
      </c>
      <c r="I9" s="36">
        <f>+B9*I4*E9/365</f>
        <v>77334.97852054794</v>
      </c>
      <c r="J9" s="44">
        <f>+H9-I9</f>
        <v>23200.49355616438</v>
      </c>
    </row>
    <row r="10" spans="1:10" ht="16.5">
      <c r="A10" s="13" t="s">
        <v>20</v>
      </c>
      <c r="B10" s="52">
        <f>SUM(B8:B9)</f>
        <v>3600273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18" t="s">
        <v>23</v>
      </c>
      <c r="B13" s="52">
        <v>1162988.61</v>
      </c>
      <c r="C13" s="33">
        <v>39249</v>
      </c>
      <c r="D13" s="33">
        <v>39798</v>
      </c>
      <c r="E13" s="18">
        <v>550</v>
      </c>
      <c r="F13" s="43">
        <v>0.0524</v>
      </c>
      <c r="G13" s="43">
        <v>0.0538</v>
      </c>
      <c r="H13" s="36">
        <f>+B13*F13*E13/365</f>
        <v>91828.30613753427</v>
      </c>
      <c r="I13" s="61"/>
      <c r="J13" s="62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B2" sqref="B2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42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1" ht="16.5">
      <c r="A8" s="55" t="s">
        <v>24</v>
      </c>
      <c r="B8" s="57">
        <v>2330084</v>
      </c>
      <c r="C8" s="33">
        <v>39850</v>
      </c>
      <c r="D8" s="56">
        <v>40396</v>
      </c>
      <c r="E8" s="18">
        <v>551</v>
      </c>
      <c r="F8" s="43">
        <v>0.03</v>
      </c>
      <c r="G8" s="43">
        <v>0.0304</v>
      </c>
      <c r="H8" s="36">
        <f>+B8*F8*0.397260273972603</f>
        <v>27769.49424657534</v>
      </c>
      <c r="I8" s="36">
        <f>+B8*I4*145/365</f>
        <v>37025.99232876712</v>
      </c>
      <c r="J8" s="44">
        <f>+H8-I8</f>
        <v>-9256.498082191778</v>
      </c>
      <c r="K8" t="s">
        <v>43</v>
      </c>
    </row>
    <row r="9" spans="1:10" ht="16.5">
      <c r="A9" s="18" t="s">
        <v>24</v>
      </c>
      <c r="B9" s="60">
        <v>1286385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100979.46032876713</v>
      </c>
      <c r="I9" s="36">
        <f>+B9*I4*E9/365</f>
        <v>77676.50794520549</v>
      </c>
      <c r="J9" s="44">
        <f>+H9-I9</f>
        <v>23302.952383561642</v>
      </c>
    </row>
    <row r="10" spans="1:10" ht="16.5">
      <c r="A10" s="13" t="s">
        <v>20</v>
      </c>
      <c r="B10" s="52">
        <f>SUM(B8:B9)</f>
        <v>3616469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18" t="s">
        <v>23</v>
      </c>
      <c r="B13" s="52">
        <v>1162988.61</v>
      </c>
      <c r="C13" s="33">
        <v>39249</v>
      </c>
      <c r="D13" s="33">
        <v>39798</v>
      </c>
      <c r="E13" s="18">
        <v>550</v>
      </c>
      <c r="F13" s="43">
        <v>0.0524</v>
      </c>
      <c r="G13" s="43">
        <v>0.0538</v>
      </c>
      <c r="H13" s="36">
        <f>+B13*F13*E13/365</f>
        <v>91828.30613753427</v>
      </c>
      <c r="I13" s="61"/>
      <c r="J13" s="62"/>
    </row>
    <row r="14" spans="1:10" ht="16.5">
      <c r="A14" s="55" t="s">
        <v>24</v>
      </c>
      <c r="B14" s="57">
        <v>2330084</v>
      </c>
      <c r="C14" s="33">
        <v>39300</v>
      </c>
      <c r="D14" s="56">
        <v>39850</v>
      </c>
      <c r="E14" s="18">
        <v>551</v>
      </c>
      <c r="F14" s="43">
        <v>0.0535</v>
      </c>
      <c r="G14" s="43">
        <v>0.0565</v>
      </c>
      <c r="H14" s="36">
        <f>+B14*F14*E14/365</f>
        <v>188184.60601095887</v>
      </c>
      <c r="I14" s="36">
        <f>+B14*I10*E14/365</f>
        <v>0</v>
      </c>
      <c r="J14" s="44">
        <f>+H14-I14</f>
        <v>188184.60601095887</v>
      </c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  <row r="16" ht="12.75">
      <c r="A16" t="s">
        <v>44</v>
      </c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 t="s">
        <v>45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 t="s">
        <v>46</v>
      </c>
      <c r="B22" s="66" t="s">
        <v>47</v>
      </c>
      <c r="C22" s="67" t="s">
        <v>48</v>
      </c>
      <c r="D22" s="67" t="s">
        <v>49</v>
      </c>
      <c r="E22" s="14"/>
      <c r="F22" s="14"/>
      <c r="G22" s="14"/>
      <c r="H22" s="14"/>
      <c r="I22" s="14"/>
      <c r="J22" s="23"/>
    </row>
    <row r="23" spans="1:10" ht="16.5">
      <c r="A23" s="13" t="s">
        <v>23</v>
      </c>
      <c r="B23" s="65">
        <v>1.92</v>
      </c>
      <c r="C23" s="65">
        <v>2.38</v>
      </c>
      <c r="D23" s="65">
        <v>2.69</v>
      </c>
      <c r="E23" s="14"/>
      <c r="F23" s="14"/>
      <c r="G23" s="14"/>
      <c r="H23" s="14"/>
      <c r="I23" s="14"/>
      <c r="J23" s="23"/>
    </row>
    <row r="24" spans="1:10" ht="16.5">
      <c r="A24" s="13" t="s">
        <v>24</v>
      </c>
      <c r="B24" s="65">
        <v>3.04</v>
      </c>
      <c r="C24" s="65">
        <v>3.04</v>
      </c>
      <c r="D24" s="64">
        <v>3.04</v>
      </c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 t="s">
        <v>52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 t="s">
        <v>50</v>
      </c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 t="s">
        <v>51</v>
      </c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2218028.95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24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2009-01-12T15:31:42Z</cp:lastPrinted>
  <dcterms:created xsi:type="dcterms:W3CDTF">2005-11-04T14:16:04Z</dcterms:created>
  <dcterms:modified xsi:type="dcterms:W3CDTF">2009-03-03T14:30:28Z</dcterms:modified>
  <cp:category/>
  <cp:version/>
  <cp:contentType/>
  <cp:contentStatus/>
</cp:coreProperties>
</file>