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18-2019 Board meetings\December 11, 2018\"/>
    </mc:Choice>
  </mc:AlternateContent>
  <bookViews>
    <workbookView xWindow="0" yWindow="135" windowWidth="25875" windowHeight="9525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62913"/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<sst xmlns="http://schemas.openxmlformats.org/spreadsheetml/2006/main" count="39" uniqueCount="36">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</sst>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J11" sqref="J11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17878.330000000002</v>
      </c>
      <c r="C8" s="9">
        <v>477227.43</v>
      </c>
      <c r="D8" s="9">
        <v>1913598.92</v>
      </c>
      <c r="E8" s="9">
        <v>8369077.0800000001</v>
      </c>
      <c r="F8" s="9">
        <f>E8-D8</f>
        <v>6455478.1600000001</v>
      </c>
      <c r="G8" s="10">
        <f>(B8+D8)/E8</f>
        <v>0.2307873653853359</v>
      </c>
      <c r="H8" s="9">
        <v>1942735.08</v>
      </c>
      <c r="I8" s="9">
        <f>D8-H8</f>
        <v>-29136.160000000149</v>
      </c>
      <c r="J8" s="5">
        <f>+I8/H8</f>
        <v>-1.4997495180866424E-2</v>
      </c>
    </row>
    <row r="9" spans="1:10" ht="18.75" x14ac:dyDescent="0.3">
      <c r="A9" s="11" t="s">
        <v>20</v>
      </c>
      <c r="B9" s="12">
        <v>876.48</v>
      </c>
      <c r="C9" s="9">
        <v>46083.12</v>
      </c>
      <c r="D9" s="9">
        <v>191591.41</v>
      </c>
      <c r="E9" s="9">
        <v>711190</v>
      </c>
      <c r="F9" s="9">
        <f t="shared" ref="F9:F22" si="0">E9-D9</f>
        <v>519598.58999999997</v>
      </c>
      <c r="G9" s="10">
        <f t="shared" ref="G9:G22" si="1">(B9+D9)/E9</f>
        <v>0.27062794752457153</v>
      </c>
      <c r="H9" s="9">
        <v>187170.84</v>
      </c>
      <c r="I9" s="9">
        <f t="shared" ref="I9:I22" si="2">D9-H9</f>
        <v>4420.570000000007</v>
      </c>
      <c r="J9" s="5">
        <f>+I9/H9</f>
        <v>2.3617834914883146E-2</v>
      </c>
    </row>
    <row r="10" spans="1:10" ht="18.75" x14ac:dyDescent="0.3">
      <c r="A10" s="1" t="s">
        <v>21</v>
      </c>
      <c r="B10" s="9">
        <v>6984.95</v>
      </c>
      <c r="C10" s="9">
        <v>31849.4</v>
      </c>
      <c r="D10" s="9">
        <v>142412.32999999999</v>
      </c>
      <c r="E10" s="9">
        <v>571417.39</v>
      </c>
      <c r="F10" s="9">
        <f t="shared" si="0"/>
        <v>429005.06000000006</v>
      </c>
      <c r="G10" s="10">
        <f t="shared" si="1"/>
        <v>0.26145035592983967</v>
      </c>
      <c r="H10" s="9">
        <v>122780.43</v>
      </c>
      <c r="I10" s="9">
        <f t="shared" si="2"/>
        <v>19631.899999999994</v>
      </c>
      <c r="J10" s="5">
        <f t="shared" ref="J10:J24" si="3">+I10/H10</f>
        <v>0.15989437404641763</v>
      </c>
    </row>
    <row r="11" spans="1:10" ht="18.75" x14ac:dyDescent="0.3">
      <c r="A11" s="1" t="s">
        <v>22</v>
      </c>
      <c r="B11" s="9">
        <v>1145.2</v>
      </c>
      <c r="C11" s="9">
        <v>134603.01999999999</v>
      </c>
      <c r="D11" s="9">
        <v>481098.1</v>
      </c>
      <c r="E11" s="9">
        <v>726308.7</v>
      </c>
      <c r="F11" s="9">
        <f t="shared" si="0"/>
        <v>245210.59999999998</v>
      </c>
      <c r="G11" s="10">
        <f t="shared" si="1"/>
        <v>0.66396464753898721</v>
      </c>
      <c r="H11" s="9">
        <v>435091.44</v>
      </c>
      <c r="I11" s="9">
        <f t="shared" si="2"/>
        <v>46006.659999999974</v>
      </c>
      <c r="J11" s="5">
        <f t="shared" si="3"/>
        <v>0.10574020946033776</v>
      </c>
    </row>
    <row r="12" spans="1:10" ht="18.75" x14ac:dyDescent="0.3">
      <c r="A12" s="1" t="s">
        <v>23</v>
      </c>
      <c r="B12" s="9">
        <v>1708.12</v>
      </c>
      <c r="C12" s="9">
        <v>72827.33</v>
      </c>
      <c r="D12" s="9">
        <v>327159.09999999998</v>
      </c>
      <c r="E12" s="9">
        <v>1183520.96</v>
      </c>
      <c r="F12" s="9">
        <f t="shared" si="0"/>
        <v>856361.86</v>
      </c>
      <c r="G12" s="10">
        <f t="shared" si="1"/>
        <v>0.27787190182081778</v>
      </c>
      <c r="H12" s="9">
        <v>294925.07</v>
      </c>
      <c r="I12" s="9">
        <f t="shared" si="2"/>
        <v>32234.02999999997</v>
      </c>
      <c r="J12" s="5">
        <f t="shared" si="3"/>
        <v>0.1092956594025729</v>
      </c>
    </row>
    <row r="13" spans="1:10" ht="18.75" x14ac:dyDescent="0.3">
      <c r="A13" s="1" t="s">
        <v>24</v>
      </c>
      <c r="B13" s="9">
        <v>5760</v>
      </c>
      <c r="C13" s="9">
        <v>35417.94</v>
      </c>
      <c r="D13" s="9">
        <v>190903.25</v>
      </c>
      <c r="E13" s="9">
        <v>695290.75</v>
      </c>
      <c r="F13" s="9">
        <f t="shared" si="0"/>
        <v>504387.5</v>
      </c>
      <c r="G13" s="10">
        <f t="shared" si="1"/>
        <v>0.28285037590389345</v>
      </c>
      <c r="H13" s="9">
        <v>194823.9</v>
      </c>
      <c r="I13" s="9">
        <f t="shared" si="2"/>
        <v>-3920.6499999999942</v>
      </c>
      <c r="J13" s="5">
        <f t="shared" si="3"/>
        <v>-2.0124071020033961E-2</v>
      </c>
    </row>
    <row r="14" spans="1:10" ht="18.75" x14ac:dyDescent="0.3">
      <c r="A14" s="1" t="s">
        <v>25</v>
      </c>
      <c r="B14" s="9">
        <v>16980.509999999998</v>
      </c>
      <c r="C14" s="9">
        <v>115348.77</v>
      </c>
      <c r="D14" s="9">
        <v>587419.92000000004</v>
      </c>
      <c r="E14" s="9">
        <v>1634266.76</v>
      </c>
      <c r="F14" s="9">
        <f t="shared" si="0"/>
        <v>1046846.84</v>
      </c>
      <c r="G14" s="10">
        <f t="shared" si="1"/>
        <v>0.36982972718603174</v>
      </c>
      <c r="H14" s="9">
        <v>564530</v>
      </c>
      <c r="I14" s="9">
        <f t="shared" si="2"/>
        <v>22889.920000000042</v>
      </c>
      <c r="J14" s="5">
        <f t="shared" si="3"/>
        <v>4.0546861991391146E-2</v>
      </c>
    </row>
    <row r="15" spans="1:10" ht="18.75" x14ac:dyDescent="0.3">
      <c r="A15" s="1" t="s">
        <v>26</v>
      </c>
      <c r="B15" s="9">
        <v>131431.67000000001</v>
      </c>
      <c r="C15" s="9">
        <v>107210.14</v>
      </c>
      <c r="D15" s="9">
        <v>394551.12</v>
      </c>
      <c r="E15" s="9">
        <v>1443989.81</v>
      </c>
      <c r="F15" s="9">
        <f t="shared" si="0"/>
        <v>1049438.69</v>
      </c>
      <c r="G15" s="10">
        <f t="shared" si="1"/>
        <v>0.36425658017628254</v>
      </c>
      <c r="H15" s="9">
        <v>377155.05</v>
      </c>
      <c r="I15" s="9">
        <f t="shared" si="2"/>
        <v>17396.070000000007</v>
      </c>
      <c r="J15" s="5">
        <f t="shared" si="3"/>
        <v>4.6124451999250728E-2</v>
      </c>
    </row>
    <row r="16" spans="1:10" ht="18.75" x14ac:dyDescent="0.3">
      <c r="A16" s="1" t="s">
        <v>27</v>
      </c>
      <c r="B16" s="9">
        <v>0</v>
      </c>
      <c r="C16" s="9"/>
      <c r="D16" s="9"/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15029.11</v>
      </c>
      <c r="E20" s="9">
        <v>211254.8</v>
      </c>
      <c r="F20" s="9">
        <f t="shared" si="0"/>
        <v>196225.69</v>
      </c>
      <c r="G20" s="10">
        <f t="shared" si="1"/>
        <v>7.1142099493123945E-2</v>
      </c>
      <c r="H20" s="9">
        <v>10207.01</v>
      </c>
      <c r="I20" s="9">
        <f t="shared" si="2"/>
        <v>4822.1000000000004</v>
      </c>
      <c r="J20" s="5">
        <f t="shared" si="3"/>
        <v>0.47243022197489765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0</v>
      </c>
      <c r="E21" s="9">
        <v>31451</v>
      </c>
      <c r="F21" s="9">
        <f t="shared" si="0"/>
        <v>31451</v>
      </c>
      <c r="G21" s="10">
        <v>0</v>
      </c>
      <c r="H21" s="9">
        <v>0</v>
      </c>
      <c r="I21" s="9">
        <f t="shared" si="2"/>
        <v>0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1556659.96</v>
      </c>
      <c r="F22" s="9">
        <f t="shared" si="0"/>
        <v>1556659.96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182765.26</v>
      </c>
      <c r="C24" s="13">
        <f>SUM(C8:C23)</f>
        <v>1020567.15</v>
      </c>
      <c r="D24" s="13">
        <f>SUM(D8:D23)</f>
        <v>4243763.2600000007</v>
      </c>
      <c r="E24" s="13">
        <f>SUM(E8:E23)</f>
        <v>17134427.210000001</v>
      </c>
      <c r="F24" s="13">
        <f>SUM(F8:F23)</f>
        <v>12890663.949999999</v>
      </c>
      <c r="G24" s="14">
        <f>(B24+D24)/E24</f>
        <v>0.25834120194088472</v>
      </c>
      <c r="H24" s="13">
        <f>SUM(H8:H23)</f>
        <v>4129418.8199999994</v>
      </c>
      <c r="I24" s="13">
        <f>SUM(I8:I23)</f>
        <v>114344.43999999986</v>
      </c>
      <c r="J24" s="5">
        <f t="shared" si="3"/>
        <v>2.7690201692837705E-2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Glenn, Marty</cp:lastModifiedBy>
  <cp:lastPrinted>2018-12-06T22:07:23Z</cp:lastPrinted>
  <dcterms:created xsi:type="dcterms:W3CDTF">2015-04-06T21:25:02Z</dcterms:created>
  <dcterms:modified xsi:type="dcterms:W3CDTF">2018-12-07T12:59:19Z</dcterms:modified>
</cp:coreProperties>
</file>