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VEMBER 2018 BOE MEETING\"/>
    </mc:Choice>
  </mc:AlternateContent>
  <bookViews>
    <workbookView xWindow="0" yWindow="0" windowWidth="21840" windowHeight="11985" activeTab="5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8" i="3" l="1"/>
  <c r="H9" i="3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4" i="12"/>
  <c r="H8" i="12"/>
  <c r="I8" i="12"/>
  <c r="K8" i="12"/>
  <c r="H9" i="12"/>
  <c r="I9" i="12"/>
  <c r="K9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4" i="11"/>
  <c r="H8" i="11"/>
  <c r="I8" i="11"/>
  <c r="K8" i="11"/>
  <c r="H9" i="11"/>
  <c r="I9" i="11"/>
  <c r="K9" i="1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4" i="10"/>
  <c r="H8" i="10"/>
  <c r="I8" i="10"/>
  <c r="K8" i="10"/>
  <c r="H9" i="10"/>
  <c r="I9" i="10"/>
  <c r="K9" i="10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9" i="9"/>
  <c r="H50" i="9"/>
  <c r="H51" i="9"/>
  <c r="H52" i="9"/>
  <c r="H53" i="9"/>
  <c r="H4" i="9"/>
  <c r="H8" i="9"/>
  <c r="I8" i="9"/>
  <c r="K8" i="9"/>
  <c r="H9" i="9"/>
  <c r="I9" i="9"/>
  <c r="K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4" i="8"/>
  <c r="H8" i="8"/>
  <c r="I8" i="8"/>
  <c r="K8" i="8"/>
  <c r="H9" i="8"/>
  <c r="I9" i="8"/>
  <c r="K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4" i="7"/>
  <c r="H8" i="7"/>
  <c r="I8" i="7"/>
  <c r="K8" i="7"/>
  <c r="H9" i="7"/>
  <c r="I9" i="7"/>
  <c r="K9" i="7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4" i="6"/>
  <c r="H8" i="6"/>
  <c r="I8" i="6"/>
  <c r="K8" i="6"/>
  <c r="H9" i="6"/>
  <c r="I9" i="6"/>
  <c r="K9" i="6"/>
  <c r="H8" i="5"/>
  <c r="I19" i="5"/>
  <c r="K19" i="5" s="1"/>
  <c r="F21" i="13" s="1"/>
  <c r="H10" i="5"/>
  <c r="H11" i="5"/>
  <c r="H12" i="5"/>
  <c r="I12" i="5" s="1"/>
  <c r="K12" i="5" s="1"/>
  <c r="F14" i="13" s="1"/>
  <c r="H13" i="5"/>
  <c r="H14" i="5"/>
  <c r="H15" i="5"/>
  <c r="H16" i="5"/>
  <c r="H17" i="5"/>
  <c r="H18" i="5"/>
  <c r="I9" i="5"/>
  <c r="K9" i="5" s="1"/>
  <c r="I22" i="5"/>
  <c r="K22" i="5" s="1"/>
  <c r="F24" i="13" s="1"/>
  <c r="H26" i="5"/>
  <c r="H27" i="5"/>
  <c r="H28" i="5"/>
  <c r="H29" i="5"/>
  <c r="H30" i="5"/>
  <c r="I30" i="5" s="1"/>
  <c r="K30" i="5" s="1"/>
  <c r="F32" i="13" s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I8" i="5"/>
  <c r="K8" i="5" s="1"/>
  <c r="H10" i="4"/>
  <c r="H11" i="4"/>
  <c r="H12" i="4"/>
  <c r="H13" i="4"/>
  <c r="H14" i="4"/>
  <c r="H15" i="4"/>
  <c r="H16" i="4"/>
  <c r="I16" i="4" s="1"/>
  <c r="K16" i="4" s="1"/>
  <c r="E18" i="13" s="1"/>
  <c r="H17" i="4"/>
  <c r="H18" i="4"/>
  <c r="H19" i="4"/>
  <c r="H20" i="4"/>
  <c r="H21" i="4"/>
  <c r="I21" i="4" s="1"/>
  <c r="H22" i="4"/>
  <c r="H23" i="4"/>
  <c r="H24" i="4"/>
  <c r="H25" i="4"/>
  <c r="I25" i="4" s="1"/>
  <c r="K25" i="4" s="1"/>
  <c r="E27" i="13" s="1"/>
  <c r="H26" i="4"/>
  <c r="H27" i="4"/>
  <c r="H28" i="4"/>
  <c r="H29" i="4"/>
  <c r="I29" i="4" s="1"/>
  <c r="K29" i="4" s="1"/>
  <c r="E31" i="13" s="1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I44" i="4" s="1"/>
  <c r="K44" i="4" s="1"/>
  <c r="E46" i="13" s="1"/>
  <c r="H45" i="4"/>
  <c r="H46" i="4"/>
  <c r="H47" i="4"/>
  <c r="H48" i="4"/>
  <c r="H49" i="4"/>
  <c r="I49" i="4" s="1"/>
  <c r="K49" i="4" s="1"/>
  <c r="E51" i="13" s="1"/>
  <c r="H50" i="4"/>
  <c r="H51" i="4"/>
  <c r="H52" i="4"/>
  <c r="H53" i="4"/>
  <c r="H4" i="4" s="1"/>
  <c r="I9" i="4"/>
  <c r="K9" i="4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" i="3"/>
  <c r="I8" i="3"/>
  <c r="K8" i="3"/>
  <c r="I9" i="3"/>
  <c r="K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4" i="2"/>
  <c r="H8" i="2"/>
  <c r="I8" i="2"/>
  <c r="K8" i="2"/>
  <c r="H9" i="2"/>
  <c r="I9" i="2"/>
  <c r="K9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5" i="1"/>
  <c r="H4" i="1"/>
  <c r="H8" i="1"/>
  <c r="I8" i="1"/>
  <c r="K8" i="1"/>
  <c r="H9" i="1"/>
  <c r="I9" i="1"/>
  <c r="K9" i="1"/>
  <c r="I35" i="12"/>
  <c r="K35" i="12"/>
  <c r="I14" i="10"/>
  <c r="K14" i="10"/>
  <c r="I40" i="9"/>
  <c r="K40" i="9"/>
  <c r="I22" i="9"/>
  <c r="K22" i="9"/>
  <c r="I47" i="7"/>
  <c r="K47" i="7"/>
  <c r="I25" i="5"/>
  <c r="K25" i="5" s="1"/>
  <c r="F27" i="13" s="1"/>
  <c r="I40" i="6"/>
  <c r="K40" i="6"/>
  <c r="I19" i="6"/>
  <c r="K19" i="6"/>
  <c r="I37" i="3"/>
  <c r="K37" i="3"/>
  <c r="I33" i="1"/>
  <c r="I10" i="1"/>
  <c r="K10" i="1"/>
  <c r="B12" i="13"/>
  <c r="I10" i="2"/>
  <c r="K10" i="2"/>
  <c r="C12" i="13"/>
  <c r="I10" i="3"/>
  <c r="K10" i="3"/>
  <c r="D12" i="13"/>
  <c r="I10" i="4"/>
  <c r="K10" i="4" s="1"/>
  <c r="E12" i="13" s="1"/>
  <c r="I10" i="5"/>
  <c r="K10" i="5" s="1"/>
  <c r="F12" i="13" s="1"/>
  <c r="I10" i="6"/>
  <c r="K10" i="6"/>
  <c r="G12" i="13"/>
  <c r="I10" i="7"/>
  <c r="K10" i="7"/>
  <c r="H12" i="13"/>
  <c r="I10" i="8"/>
  <c r="K10" i="8"/>
  <c r="I12" i="13"/>
  <c r="I10" i="9"/>
  <c r="K10" i="9"/>
  <c r="J12" i="13"/>
  <c r="I10" i="10"/>
  <c r="K10" i="10"/>
  <c r="K12" i="13"/>
  <c r="I10" i="11"/>
  <c r="K10" i="11"/>
  <c r="L12" i="13"/>
  <c r="I10" i="12"/>
  <c r="K10" i="12"/>
  <c r="M12" i="13"/>
  <c r="I11" i="1"/>
  <c r="K11" i="1"/>
  <c r="B13" i="13"/>
  <c r="I11" i="2"/>
  <c r="K11" i="2"/>
  <c r="C13" i="13"/>
  <c r="I11" i="3"/>
  <c r="K11" i="3"/>
  <c r="D13" i="13"/>
  <c r="I11" i="4"/>
  <c r="K11" i="4"/>
  <c r="E13" i="13" s="1"/>
  <c r="I11" i="5"/>
  <c r="K11" i="5" s="1"/>
  <c r="F13" i="13" s="1"/>
  <c r="I11" i="6"/>
  <c r="K11" i="6"/>
  <c r="G13" i="13"/>
  <c r="I11" i="7"/>
  <c r="K11" i="7"/>
  <c r="H13" i="13"/>
  <c r="I11" i="8"/>
  <c r="K11" i="8"/>
  <c r="I13" i="13"/>
  <c r="I11" i="9"/>
  <c r="K11" i="9"/>
  <c r="J13" i="13"/>
  <c r="I11" i="10"/>
  <c r="K11" i="10"/>
  <c r="K13" i="13"/>
  <c r="I11" i="11"/>
  <c r="K11" i="11"/>
  <c r="L13" i="13"/>
  <c r="I11" i="12"/>
  <c r="K11" i="12"/>
  <c r="M13" i="13"/>
  <c r="I12" i="1"/>
  <c r="K12" i="1"/>
  <c r="B14" i="13"/>
  <c r="I12" i="2"/>
  <c r="K12" i="2"/>
  <c r="C14" i="13"/>
  <c r="I12" i="3"/>
  <c r="K12" i="3"/>
  <c r="D14" i="13"/>
  <c r="I12" i="4"/>
  <c r="K12" i="4"/>
  <c r="E14" i="13" s="1"/>
  <c r="I12" i="6"/>
  <c r="K12" i="6"/>
  <c r="G14" i="13"/>
  <c r="I12" i="7"/>
  <c r="K12" i="7"/>
  <c r="H14" i="13"/>
  <c r="I12" i="8"/>
  <c r="K12" i="8"/>
  <c r="I14" i="13"/>
  <c r="I12" i="9"/>
  <c r="K12" i="9"/>
  <c r="J14" i="13"/>
  <c r="I12" i="10"/>
  <c r="K12" i="10"/>
  <c r="K14" i="13"/>
  <c r="I12" i="11"/>
  <c r="K12" i="11"/>
  <c r="L14" i="13"/>
  <c r="I12" i="12"/>
  <c r="K12" i="12"/>
  <c r="M14" i="13"/>
  <c r="I13" i="1"/>
  <c r="K13" i="1"/>
  <c r="B15" i="13"/>
  <c r="I13" i="2"/>
  <c r="K13" i="2"/>
  <c r="C15" i="13"/>
  <c r="I13" i="3"/>
  <c r="K13" i="3"/>
  <c r="D15" i="13"/>
  <c r="I13" i="4"/>
  <c r="K13" i="4"/>
  <c r="E15" i="13"/>
  <c r="I13" i="5"/>
  <c r="K13" i="5"/>
  <c r="F15" i="13"/>
  <c r="I13" i="6"/>
  <c r="K13" i="6"/>
  <c r="G15" i="13"/>
  <c r="I13" i="7"/>
  <c r="K13" i="7"/>
  <c r="H15" i="13"/>
  <c r="I13" i="8"/>
  <c r="K13" i="8"/>
  <c r="I15" i="13"/>
  <c r="I13" i="9"/>
  <c r="K13" i="9"/>
  <c r="J15" i="13"/>
  <c r="I13" i="10"/>
  <c r="K13" i="10"/>
  <c r="K15" i="13"/>
  <c r="I13" i="11"/>
  <c r="K13" i="11"/>
  <c r="L15" i="13"/>
  <c r="I13" i="12"/>
  <c r="K13" i="12"/>
  <c r="M15" i="13"/>
  <c r="I14" i="1"/>
  <c r="K14" i="1"/>
  <c r="B16" i="13"/>
  <c r="I14" i="2"/>
  <c r="K14" i="2"/>
  <c r="C16" i="13"/>
  <c r="I14" i="3"/>
  <c r="K14" i="3"/>
  <c r="D16" i="13"/>
  <c r="I14" i="4"/>
  <c r="K14" i="4" s="1"/>
  <c r="E16" i="13" s="1"/>
  <c r="I14" i="5"/>
  <c r="K14" i="5"/>
  <c r="F16" i="13"/>
  <c r="I14" i="6"/>
  <c r="K14" i="6"/>
  <c r="G16" i="13"/>
  <c r="I14" i="7"/>
  <c r="K14" i="7"/>
  <c r="H16" i="13"/>
  <c r="I14" i="8"/>
  <c r="K14" i="8"/>
  <c r="I16" i="13"/>
  <c r="I14" i="9"/>
  <c r="K14" i="9"/>
  <c r="J16" i="13"/>
  <c r="K16" i="13"/>
  <c r="I14" i="11"/>
  <c r="K14" i="11"/>
  <c r="L16" i="13"/>
  <c r="I14" i="12"/>
  <c r="K14" i="12"/>
  <c r="M16" i="13"/>
  <c r="I15" i="1"/>
  <c r="K15" i="1"/>
  <c r="B17" i="13"/>
  <c r="I15" i="2"/>
  <c r="K15" i="2"/>
  <c r="C17" i="13"/>
  <c r="I15" i="3"/>
  <c r="K15" i="3"/>
  <c r="D17" i="13"/>
  <c r="I15" i="4"/>
  <c r="K15" i="4"/>
  <c r="E17" i="13"/>
  <c r="I15" i="5"/>
  <c r="K15" i="5" s="1"/>
  <c r="F17" i="13" s="1"/>
  <c r="I15" i="6"/>
  <c r="K15" i="6"/>
  <c r="G17" i="13"/>
  <c r="I15" i="7"/>
  <c r="K15" i="7"/>
  <c r="H17" i="13"/>
  <c r="I15" i="8"/>
  <c r="K15" i="8"/>
  <c r="I17" i="13"/>
  <c r="I15" i="9"/>
  <c r="K15" i="9"/>
  <c r="J17" i="13"/>
  <c r="I15" i="10"/>
  <c r="K15" i="10"/>
  <c r="K17" i="13"/>
  <c r="I15" i="11"/>
  <c r="K15" i="11"/>
  <c r="L17" i="13"/>
  <c r="I15" i="12"/>
  <c r="K15" i="12"/>
  <c r="M17" i="13"/>
  <c r="I16" i="1"/>
  <c r="K16" i="1"/>
  <c r="B18" i="13"/>
  <c r="I16" i="2"/>
  <c r="K16" i="2"/>
  <c r="C18" i="13"/>
  <c r="I16" i="3"/>
  <c r="K16" i="3"/>
  <c r="D18" i="13"/>
  <c r="I16" i="5"/>
  <c r="K16" i="5"/>
  <c r="F18" i="13"/>
  <c r="I16" i="6"/>
  <c r="K16" i="6"/>
  <c r="G18" i="13"/>
  <c r="I16" i="7"/>
  <c r="K16" i="7"/>
  <c r="H18" i="13"/>
  <c r="I16" i="8"/>
  <c r="K16" i="8"/>
  <c r="I18" i="13"/>
  <c r="I16" i="9"/>
  <c r="K16" i="9"/>
  <c r="J18" i="13"/>
  <c r="I16" i="10"/>
  <c r="K16" i="10"/>
  <c r="K18" i="13"/>
  <c r="I16" i="11"/>
  <c r="K16" i="11"/>
  <c r="L18" i="13"/>
  <c r="I16" i="12"/>
  <c r="K16" i="12"/>
  <c r="M18" i="13"/>
  <c r="I17" i="1"/>
  <c r="K17" i="1"/>
  <c r="B19" i="13"/>
  <c r="I17" i="2"/>
  <c r="K17" i="2"/>
  <c r="C19" i="13"/>
  <c r="I17" i="3"/>
  <c r="K17" i="3"/>
  <c r="D19" i="13"/>
  <c r="I17" i="4"/>
  <c r="K17" i="4"/>
  <c r="E19" i="13"/>
  <c r="I17" i="5"/>
  <c r="K17" i="5" s="1"/>
  <c r="F19" i="13" s="1"/>
  <c r="I17" i="6"/>
  <c r="K17" i="6"/>
  <c r="G19" i="13"/>
  <c r="I17" i="7"/>
  <c r="K17" i="7"/>
  <c r="H19" i="13"/>
  <c r="I17" i="8"/>
  <c r="K17" i="8"/>
  <c r="I19" i="13"/>
  <c r="I17" i="9"/>
  <c r="K17" i="9"/>
  <c r="J19" i="13"/>
  <c r="I17" i="10"/>
  <c r="K17" i="10"/>
  <c r="K19" i="13"/>
  <c r="I17" i="11"/>
  <c r="K17" i="11"/>
  <c r="L19" i="13"/>
  <c r="I17" i="12"/>
  <c r="K17" i="12"/>
  <c r="M19" i="13"/>
  <c r="I18" i="1"/>
  <c r="K18" i="1"/>
  <c r="B20" i="13"/>
  <c r="I18" i="2"/>
  <c r="K18" i="2"/>
  <c r="C20" i="13"/>
  <c r="I18" i="3"/>
  <c r="K18" i="3"/>
  <c r="D20" i="13"/>
  <c r="I18" i="4"/>
  <c r="K18" i="4" s="1"/>
  <c r="E20" i="13" s="1"/>
  <c r="I18" i="5"/>
  <c r="K18" i="5" s="1"/>
  <c r="F20" i="13" s="1"/>
  <c r="I18" i="6"/>
  <c r="K18" i="6"/>
  <c r="G20" i="13"/>
  <c r="I18" i="7"/>
  <c r="K18" i="7"/>
  <c r="H20" i="13"/>
  <c r="I18" i="8"/>
  <c r="K18" i="8"/>
  <c r="I20" i="13"/>
  <c r="I18" i="9"/>
  <c r="K18" i="9"/>
  <c r="J20" i="13"/>
  <c r="I18" i="10"/>
  <c r="K18" i="10"/>
  <c r="K20" i="13"/>
  <c r="I18" i="11"/>
  <c r="K18" i="11"/>
  <c r="L20" i="13"/>
  <c r="I18" i="12"/>
  <c r="K18" i="12"/>
  <c r="M20" i="13"/>
  <c r="I19" i="1"/>
  <c r="K19" i="1"/>
  <c r="B21" i="13"/>
  <c r="I19" i="2"/>
  <c r="K19" i="2"/>
  <c r="C21" i="13"/>
  <c r="I19" i="3"/>
  <c r="K19" i="3"/>
  <c r="D21" i="13"/>
  <c r="I19" i="4"/>
  <c r="K19" i="4"/>
  <c r="E21" i="13"/>
  <c r="G21" i="13"/>
  <c r="I19" i="7"/>
  <c r="K19" i="7"/>
  <c r="H21" i="13"/>
  <c r="I19" i="8"/>
  <c r="K19" i="8"/>
  <c r="I21" i="13"/>
  <c r="I19" i="9"/>
  <c r="K19" i="9"/>
  <c r="J21" i="13"/>
  <c r="I19" i="10"/>
  <c r="K19" i="10"/>
  <c r="K21" i="13"/>
  <c r="I19" i="11"/>
  <c r="K19" i="11"/>
  <c r="L21" i="13"/>
  <c r="I19" i="12"/>
  <c r="K19" i="12"/>
  <c r="M21" i="13"/>
  <c r="I20" i="1"/>
  <c r="K20" i="1"/>
  <c r="B22" i="13"/>
  <c r="I20" i="2"/>
  <c r="K20" i="2"/>
  <c r="C22" i="13"/>
  <c r="I20" i="3"/>
  <c r="K20" i="3"/>
  <c r="D22" i="13"/>
  <c r="I20" i="4"/>
  <c r="K20" i="4"/>
  <c r="E22" i="13"/>
  <c r="I20" i="5"/>
  <c r="K20" i="5" s="1"/>
  <c r="F22" i="13" s="1"/>
  <c r="I20" i="6"/>
  <c r="K20" i="6"/>
  <c r="G22" i="13"/>
  <c r="I20" i="7"/>
  <c r="K20" i="7"/>
  <c r="H22" i="13"/>
  <c r="I20" i="8"/>
  <c r="K20" i="8"/>
  <c r="I22" i="13"/>
  <c r="I20" i="9"/>
  <c r="K20" i="9"/>
  <c r="J22" i="13"/>
  <c r="I20" i="10"/>
  <c r="K20" i="10"/>
  <c r="K22" i="13"/>
  <c r="I20" i="11"/>
  <c r="K20" i="11"/>
  <c r="L22" i="13"/>
  <c r="I20" i="12"/>
  <c r="K20" i="12"/>
  <c r="M22" i="13"/>
  <c r="I21" i="1"/>
  <c r="K21" i="1"/>
  <c r="B23" i="13"/>
  <c r="I21" i="2"/>
  <c r="K21" i="2"/>
  <c r="C23" i="13"/>
  <c r="I21" i="3"/>
  <c r="K21" i="3"/>
  <c r="D23" i="13"/>
  <c r="I21" i="5"/>
  <c r="K21" i="5" s="1"/>
  <c r="F23" i="13" s="1"/>
  <c r="I21" i="6"/>
  <c r="K21" i="6"/>
  <c r="G23" i="13"/>
  <c r="I21" i="7"/>
  <c r="K21" i="7"/>
  <c r="H23" i="13"/>
  <c r="I21" i="8"/>
  <c r="K21" i="8"/>
  <c r="I23" i="13"/>
  <c r="I21" i="9"/>
  <c r="K21" i="9"/>
  <c r="J23" i="13"/>
  <c r="I21" i="10"/>
  <c r="K21" i="10"/>
  <c r="K23" i="13"/>
  <c r="I21" i="11"/>
  <c r="K21" i="11"/>
  <c r="L23" i="13"/>
  <c r="I21" i="12"/>
  <c r="K21" i="12"/>
  <c r="M23" i="13"/>
  <c r="I22" i="1"/>
  <c r="K22" i="1"/>
  <c r="B24" i="13"/>
  <c r="I22" i="2"/>
  <c r="K22" i="2"/>
  <c r="C24" i="13"/>
  <c r="I22" i="3"/>
  <c r="K22" i="3"/>
  <c r="D24" i="13"/>
  <c r="I22" i="4"/>
  <c r="K22" i="4"/>
  <c r="E24" i="13"/>
  <c r="I22" i="6"/>
  <c r="K22" i="6"/>
  <c r="G24" i="13"/>
  <c r="I22" i="7"/>
  <c r="K22" i="7"/>
  <c r="H24" i="13"/>
  <c r="I22" i="8"/>
  <c r="K22" i="8"/>
  <c r="I24" i="13"/>
  <c r="J24" i="13"/>
  <c r="I22" i="10"/>
  <c r="K22" i="10"/>
  <c r="K24" i="13"/>
  <c r="I22" i="11"/>
  <c r="K22" i="11"/>
  <c r="L24" i="13"/>
  <c r="I22" i="12"/>
  <c r="K22" i="12"/>
  <c r="M24" i="13"/>
  <c r="I23" i="1"/>
  <c r="K23" i="1"/>
  <c r="B25" i="13"/>
  <c r="I23" i="2"/>
  <c r="K23" i="2"/>
  <c r="C25" i="13"/>
  <c r="I23" i="3"/>
  <c r="K23" i="3"/>
  <c r="D25" i="13"/>
  <c r="I23" i="4"/>
  <c r="K23" i="4" s="1"/>
  <c r="E25" i="13" s="1"/>
  <c r="I23" i="5"/>
  <c r="K23" i="5" s="1"/>
  <c r="F25" i="13" s="1"/>
  <c r="I23" i="6"/>
  <c r="K23" i="6"/>
  <c r="G25" i="13"/>
  <c r="I23" i="7"/>
  <c r="K23" i="7"/>
  <c r="H25" i="13"/>
  <c r="I23" i="8"/>
  <c r="K23" i="8"/>
  <c r="I25" i="13"/>
  <c r="I23" i="9"/>
  <c r="K23" i="9"/>
  <c r="J25" i="13"/>
  <c r="I23" i="10"/>
  <c r="K23" i="10"/>
  <c r="K25" i="13"/>
  <c r="I23" i="11"/>
  <c r="K23" i="11"/>
  <c r="L25" i="13"/>
  <c r="I23" i="12"/>
  <c r="K23" i="12"/>
  <c r="M25" i="13"/>
  <c r="I24" i="1"/>
  <c r="K24" i="1"/>
  <c r="B26" i="13"/>
  <c r="I24" i="2"/>
  <c r="K24" i="2"/>
  <c r="C26" i="13"/>
  <c r="I24" i="3"/>
  <c r="K24" i="3"/>
  <c r="D26" i="13"/>
  <c r="I24" i="4"/>
  <c r="K24" i="4"/>
  <c r="E26" i="13"/>
  <c r="I24" i="5"/>
  <c r="K24" i="5" s="1"/>
  <c r="I24" i="6"/>
  <c r="K24" i="6"/>
  <c r="G26" i="13"/>
  <c r="I24" i="7"/>
  <c r="K24" i="7"/>
  <c r="H26" i="13"/>
  <c r="I24" i="8"/>
  <c r="K24" i="8"/>
  <c r="I26" i="13"/>
  <c r="I24" i="9"/>
  <c r="K24" i="9"/>
  <c r="J26" i="13"/>
  <c r="I24" i="10"/>
  <c r="K24" i="10"/>
  <c r="K26" i="13"/>
  <c r="I24" i="11"/>
  <c r="K24" i="11"/>
  <c r="L26" i="13"/>
  <c r="I24" i="12"/>
  <c r="K24" i="12"/>
  <c r="M26" i="13"/>
  <c r="I25" i="1"/>
  <c r="K25" i="1"/>
  <c r="B27" i="13"/>
  <c r="I25" i="2"/>
  <c r="K25" i="2"/>
  <c r="C27" i="13"/>
  <c r="I25" i="3"/>
  <c r="K25" i="3"/>
  <c r="D27" i="13"/>
  <c r="I25" i="6"/>
  <c r="K25" i="6"/>
  <c r="G27" i="13"/>
  <c r="I25" i="7"/>
  <c r="K25" i="7"/>
  <c r="H27" i="13"/>
  <c r="I25" i="8"/>
  <c r="K25" i="8"/>
  <c r="I27" i="13"/>
  <c r="I25" i="9"/>
  <c r="K25" i="9"/>
  <c r="J27" i="13"/>
  <c r="I25" i="10"/>
  <c r="K25" i="10"/>
  <c r="K27" i="13"/>
  <c r="I25" i="11"/>
  <c r="K25" i="11"/>
  <c r="L27" i="13"/>
  <c r="I25" i="12"/>
  <c r="K25" i="12"/>
  <c r="M27" i="13"/>
  <c r="I26" i="1"/>
  <c r="K26" i="1"/>
  <c r="B28" i="13"/>
  <c r="I26" i="2"/>
  <c r="K26" i="2"/>
  <c r="C28" i="13"/>
  <c r="I26" i="3"/>
  <c r="K26" i="3"/>
  <c r="D28" i="13"/>
  <c r="I26" i="4"/>
  <c r="K26" i="4"/>
  <c r="E28" i="13"/>
  <c r="I26" i="5"/>
  <c r="K26" i="5" s="1"/>
  <c r="F28" i="13" s="1"/>
  <c r="I26" i="6"/>
  <c r="K26" i="6"/>
  <c r="G28" i="13"/>
  <c r="I26" i="7"/>
  <c r="K26" i="7"/>
  <c r="H28" i="13"/>
  <c r="I26" i="8"/>
  <c r="K26" i="8"/>
  <c r="I28" i="13"/>
  <c r="I26" i="9"/>
  <c r="K26" i="9"/>
  <c r="J28" i="13"/>
  <c r="I26" i="10"/>
  <c r="K26" i="10"/>
  <c r="K28" i="13"/>
  <c r="I26" i="11"/>
  <c r="K26" i="11"/>
  <c r="L28" i="13"/>
  <c r="I26" i="12"/>
  <c r="K26" i="12"/>
  <c r="M28" i="13"/>
  <c r="I27" i="1"/>
  <c r="K27" i="1"/>
  <c r="B29" i="13"/>
  <c r="I27" i="2"/>
  <c r="K27" i="2"/>
  <c r="C29" i="13"/>
  <c r="I27" i="3"/>
  <c r="K27" i="3"/>
  <c r="D29" i="13"/>
  <c r="I27" i="4"/>
  <c r="K27" i="4"/>
  <c r="E29" i="13"/>
  <c r="I27" i="5"/>
  <c r="K27" i="5" s="1"/>
  <c r="F29" i="13" s="1"/>
  <c r="I27" i="6"/>
  <c r="K27" i="6"/>
  <c r="G29" i="13"/>
  <c r="I27" i="7"/>
  <c r="K27" i="7"/>
  <c r="H29" i="13"/>
  <c r="I27" i="8"/>
  <c r="K27" i="8"/>
  <c r="I29" i="13"/>
  <c r="I27" i="9"/>
  <c r="K27" i="9"/>
  <c r="J29" i="13"/>
  <c r="I27" i="10"/>
  <c r="K27" i="10"/>
  <c r="K29" i="13"/>
  <c r="I27" i="11"/>
  <c r="K27" i="11"/>
  <c r="L29" i="13"/>
  <c r="I27" i="12"/>
  <c r="K27" i="12"/>
  <c r="M29" i="13"/>
  <c r="I28" i="1"/>
  <c r="K28" i="1"/>
  <c r="B30" i="13"/>
  <c r="I28" i="2"/>
  <c r="K28" i="2"/>
  <c r="C30" i="13"/>
  <c r="I28" i="3"/>
  <c r="K28" i="3"/>
  <c r="D30" i="13"/>
  <c r="I28" i="4"/>
  <c r="K28" i="4" s="1"/>
  <c r="E30" i="13" s="1"/>
  <c r="I28" i="5"/>
  <c r="K28" i="5" s="1"/>
  <c r="F30" i="13" s="1"/>
  <c r="I28" i="6"/>
  <c r="K28" i="6"/>
  <c r="G30" i="13"/>
  <c r="I28" i="7"/>
  <c r="K28" i="7"/>
  <c r="H30" i="13"/>
  <c r="I28" i="8"/>
  <c r="K28" i="8"/>
  <c r="I30" i="13"/>
  <c r="I28" i="9"/>
  <c r="K28" i="9"/>
  <c r="J30" i="13"/>
  <c r="I28" i="10"/>
  <c r="K28" i="10"/>
  <c r="K30" i="13"/>
  <c r="I28" i="11"/>
  <c r="K28" i="11"/>
  <c r="L30" i="13"/>
  <c r="I28" i="12"/>
  <c r="K28" i="12"/>
  <c r="M30" i="13"/>
  <c r="I29" i="1"/>
  <c r="K29" i="1"/>
  <c r="B31" i="13"/>
  <c r="I29" i="2"/>
  <c r="K29" i="2"/>
  <c r="C31" i="13"/>
  <c r="I29" i="3"/>
  <c r="K29" i="3"/>
  <c r="D31" i="13"/>
  <c r="I29" i="5"/>
  <c r="K29" i="5"/>
  <c r="F31" i="13"/>
  <c r="I29" i="6"/>
  <c r="K29" i="6"/>
  <c r="G31" i="13"/>
  <c r="I29" i="7"/>
  <c r="K29" i="7"/>
  <c r="H31" i="13"/>
  <c r="I29" i="8"/>
  <c r="K29" i="8"/>
  <c r="I31" i="13"/>
  <c r="I29" i="9"/>
  <c r="K29" i="9"/>
  <c r="J31" i="13"/>
  <c r="I29" i="10"/>
  <c r="K29" i="10"/>
  <c r="K31" i="13"/>
  <c r="I29" i="11"/>
  <c r="K29" i="11"/>
  <c r="L31" i="13"/>
  <c r="I29" i="12"/>
  <c r="K29" i="12"/>
  <c r="M31" i="13"/>
  <c r="I30" i="1"/>
  <c r="K30" i="1"/>
  <c r="B32" i="13"/>
  <c r="I30" i="2"/>
  <c r="K30" i="2"/>
  <c r="C32" i="13"/>
  <c r="I30" i="3"/>
  <c r="K30" i="3"/>
  <c r="D32" i="13"/>
  <c r="I30" i="4"/>
  <c r="K30" i="4"/>
  <c r="E32" i="13"/>
  <c r="I30" i="6"/>
  <c r="K30" i="6"/>
  <c r="G32" i="13"/>
  <c r="I30" i="7"/>
  <c r="K30" i="7"/>
  <c r="H32" i="13"/>
  <c r="I30" i="8"/>
  <c r="K30" i="8"/>
  <c r="I32" i="13"/>
  <c r="I30" i="9"/>
  <c r="K30" i="9"/>
  <c r="J32" i="13"/>
  <c r="I30" i="10"/>
  <c r="K30" i="10"/>
  <c r="K32" i="13"/>
  <c r="I30" i="11"/>
  <c r="K30" i="11"/>
  <c r="L32" i="13"/>
  <c r="I30" i="12"/>
  <c r="K30" i="12"/>
  <c r="M32" i="13"/>
  <c r="I31" i="1"/>
  <c r="K31" i="1"/>
  <c r="B33" i="13"/>
  <c r="I31" i="2"/>
  <c r="K31" i="2"/>
  <c r="C33" i="13"/>
  <c r="I31" i="3"/>
  <c r="K31" i="3"/>
  <c r="D33" i="13"/>
  <c r="I31" i="4"/>
  <c r="K31" i="4"/>
  <c r="E33" i="13"/>
  <c r="I31" i="5"/>
  <c r="K31" i="5"/>
  <c r="F33" i="13"/>
  <c r="I31" i="6"/>
  <c r="K31" i="6"/>
  <c r="G33" i="13"/>
  <c r="I31" i="7"/>
  <c r="K31" i="7"/>
  <c r="H33" i="13"/>
  <c r="I31" i="8"/>
  <c r="K31" i="8"/>
  <c r="I33" i="13"/>
  <c r="I31" i="9"/>
  <c r="K31" i="9"/>
  <c r="J33" i="13"/>
  <c r="I31" i="10"/>
  <c r="K31" i="10"/>
  <c r="K33" i="13"/>
  <c r="I31" i="11"/>
  <c r="K31" i="11"/>
  <c r="L33" i="13"/>
  <c r="I31" i="12"/>
  <c r="K31" i="12"/>
  <c r="M33" i="13"/>
  <c r="I32" i="1"/>
  <c r="K32" i="1"/>
  <c r="B34" i="13"/>
  <c r="I32" i="2"/>
  <c r="K32" i="2"/>
  <c r="C34" i="13"/>
  <c r="I32" i="3"/>
  <c r="K32" i="3"/>
  <c r="D34" i="13"/>
  <c r="I32" i="4"/>
  <c r="K32" i="4" s="1"/>
  <c r="E34" i="13" s="1"/>
  <c r="I32" i="5"/>
  <c r="K32" i="5"/>
  <c r="F34" i="13"/>
  <c r="I32" i="6"/>
  <c r="K32" i="6"/>
  <c r="G34" i="13"/>
  <c r="I32" i="7"/>
  <c r="K32" i="7"/>
  <c r="H34" i="13"/>
  <c r="I32" i="8"/>
  <c r="K32" i="8"/>
  <c r="I34" i="13"/>
  <c r="I32" i="9"/>
  <c r="K32" i="9"/>
  <c r="J34" i="13"/>
  <c r="I32" i="10"/>
  <c r="K32" i="10"/>
  <c r="K34" i="13"/>
  <c r="I32" i="11"/>
  <c r="K32" i="11"/>
  <c r="L34" i="13"/>
  <c r="I32" i="12"/>
  <c r="K32" i="12"/>
  <c r="M34" i="13"/>
  <c r="K33" i="1"/>
  <c r="B35" i="13"/>
  <c r="I33" i="2"/>
  <c r="K33" i="2"/>
  <c r="C35" i="13"/>
  <c r="I33" i="3"/>
  <c r="K33" i="3"/>
  <c r="D35" i="13"/>
  <c r="I33" i="4"/>
  <c r="K33" i="4"/>
  <c r="E35" i="13"/>
  <c r="I33" i="5"/>
  <c r="K33" i="5" s="1"/>
  <c r="F35" i="13" s="1"/>
  <c r="I33" i="6"/>
  <c r="K33" i="6"/>
  <c r="G35" i="13"/>
  <c r="I33" i="7"/>
  <c r="K33" i="7"/>
  <c r="H35" i="13"/>
  <c r="I33" i="8"/>
  <c r="K33" i="8"/>
  <c r="I35" i="13"/>
  <c r="I33" i="9"/>
  <c r="K33" i="9"/>
  <c r="J35" i="13"/>
  <c r="I33" i="10"/>
  <c r="K33" i="10"/>
  <c r="K35" i="13"/>
  <c r="I33" i="11"/>
  <c r="K33" i="11"/>
  <c r="L35" i="13"/>
  <c r="I33" i="12"/>
  <c r="K33" i="12"/>
  <c r="M35" i="13"/>
  <c r="I34" i="1"/>
  <c r="K34" i="1"/>
  <c r="B36" i="13"/>
  <c r="I34" i="2"/>
  <c r="K34" i="2"/>
  <c r="C36" i="13"/>
  <c r="I34" i="3"/>
  <c r="K34" i="3"/>
  <c r="D36" i="13"/>
  <c r="I34" i="4"/>
  <c r="K34" i="4"/>
  <c r="E36" i="13"/>
  <c r="I34" i="5"/>
  <c r="K34" i="5" s="1"/>
  <c r="F36" i="13" s="1"/>
  <c r="I34" i="6"/>
  <c r="K34" i="6"/>
  <c r="G36" i="13"/>
  <c r="I34" i="7"/>
  <c r="K34" i="7"/>
  <c r="H36" i="13"/>
  <c r="I34" i="8"/>
  <c r="K34" i="8"/>
  <c r="I36" i="13"/>
  <c r="I34" i="9"/>
  <c r="K34" i="9"/>
  <c r="J36" i="13"/>
  <c r="I34" i="10"/>
  <c r="K34" i="10"/>
  <c r="K36" i="13"/>
  <c r="I34" i="11"/>
  <c r="K34" i="11"/>
  <c r="L36" i="13"/>
  <c r="I34" i="12"/>
  <c r="K34" i="12"/>
  <c r="M36" i="13"/>
  <c r="I35" i="1"/>
  <c r="K35" i="1"/>
  <c r="B37" i="13"/>
  <c r="I35" i="2"/>
  <c r="K35" i="2"/>
  <c r="C37" i="13"/>
  <c r="I35" i="3"/>
  <c r="K35" i="3"/>
  <c r="D37" i="13"/>
  <c r="I35" i="4"/>
  <c r="K35" i="4"/>
  <c r="E37" i="13"/>
  <c r="I35" i="5"/>
  <c r="K35" i="5" s="1"/>
  <c r="F37" i="13" s="1"/>
  <c r="I35" i="6"/>
  <c r="K35" i="6"/>
  <c r="G37" i="13"/>
  <c r="I35" i="7"/>
  <c r="K35" i="7"/>
  <c r="H37" i="13"/>
  <c r="I35" i="8"/>
  <c r="K35" i="8"/>
  <c r="I37" i="13"/>
  <c r="I35" i="9"/>
  <c r="K35" i="9"/>
  <c r="J37" i="13"/>
  <c r="I35" i="10"/>
  <c r="K35" i="10"/>
  <c r="K37" i="13"/>
  <c r="I35" i="11"/>
  <c r="K35" i="11"/>
  <c r="L37" i="13"/>
  <c r="M37" i="13"/>
  <c r="I36" i="1"/>
  <c r="K36" i="1"/>
  <c r="B38" i="13"/>
  <c r="I36" i="2"/>
  <c r="K36" i="2"/>
  <c r="C38" i="13"/>
  <c r="I36" i="3"/>
  <c r="K36" i="3"/>
  <c r="D38" i="13"/>
  <c r="I36" i="4"/>
  <c r="K36" i="4"/>
  <c r="E38" i="13"/>
  <c r="I36" i="5"/>
  <c r="K36" i="5" s="1"/>
  <c r="F38" i="13" s="1"/>
  <c r="I36" i="6"/>
  <c r="K36" i="6"/>
  <c r="G38" i="13"/>
  <c r="I36" i="7"/>
  <c r="K36" i="7"/>
  <c r="H38" i="13"/>
  <c r="I36" i="8"/>
  <c r="K36" i="8"/>
  <c r="I38" i="13"/>
  <c r="I36" i="9"/>
  <c r="K36" i="9"/>
  <c r="J38" i="13"/>
  <c r="I36" i="10"/>
  <c r="K36" i="10"/>
  <c r="K38" i="13"/>
  <c r="I36" i="11"/>
  <c r="K36" i="11"/>
  <c r="L38" i="13"/>
  <c r="I36" i="12"/>
  <c r="K36" i="12"/>
  <c r="M38" i="13"/>
  <c r="I37" i="1"/>
  <c r="K37" i="1"/>
  <c r="B39" i="13"/>
  <c r="I37" i="2"/>
  <c r="K37" i="2"/>
  <c r="C39" i="13"/>
  <c r="D39" i="13"/>
  <c r="I37" i="4"/>
  <c r="K37" i="4" s="1"/>
  <c r="E39" i="13" s="1"/>
  <c r="I37" i="5"/>
  <c r="K37" i="5" s="1"/>
  <c r="F39" i="13" s="1"/>
  <c r="I37" i="6"/>
  <c r="K37" i="6"/>
  <c r="G39" i="13"/>
  <c r="I37" i="7"/>
  <c r="K37" i="7"/>
  <c r="H39" i="13"/>
  <c r="I37" i="8"/>
  <c r="K37" i="8"/>
  <c r="I39" i="13"/>
  <c r="I37" i="9"/>
  <c r="K37" i="9"/>
  <c r="J39" i="13"/>
  <c r="I37" i="10"/>
  <c r="K37" i="10"/>
  <c r="K39" i="13"/>
  <c r="I37" i="11"/>
  <c r="K37" i="11"/>
  <c r="L39" i="13"/>
  <c r="I37" i="12"/>
  <c r="K37" i="12"/>
  <c r="M39" i="13"/>
  <c r="I38" i="1"/>
  <c r="K38" i="1"/>
  <c r="B40" i="13"/>
  <c r="I38" i="2"/>
  <c r="K38" i="2"/>
  <c r="C40" i="13"/>
  <c r="I38" i="3"/>
  <c r="K38" i="3"/>
  <c r="D40" i="13"/>
  <c r="I38" i="4"/>
  <c r="K38" i="4"/>
  <c r="E40" i="13"/>
  <c r="I38" i="5"/>
  <c r="K38" i="5" s="1"/>
  <c r="F40" i="13" s="1"/>
  <c r="I38" i="6"/>
  <c r="K38" i="6"/>
  <c r="G40" i="13"/>
  <c r="I38" i="7"/>
  <c r="K38" i="7"/>
  <c r="H40" i="13"/>
  <c r="I38" i="8"/>
  <c r="K38" i="8"/>
  <c r="I40" i="13"/>
  <c r="I38" i="9"/>
  <c r="K38" i="9"/>
  <c r="J40" i="13"/>
  <c r="I38" i="10"/>
  <c r="K38" i="10"/>
  <c r="K40" i="13"/>
  <c r="I38" i="11"/>
  <c r="K38" i="11"/>
  <c r="L40" i="13"/>
  <c r="I38" i="12"/>
  <c r="K38" i="12"/>
  <c r="M40" i="13"/>
  <c r="I39" i="1"/>
  <c r="K39" i="1"/>
  <c r="B41" i="13"/>
  <c r="I39" i="2"/>
  <c r="K39" i="2"/>
  <c r="C41" i="13"/>
  <c r="I39" i="3"/>
  <c r="K39" i="3"/>
  <c r="D41" i="13"/>
  <c r="I39" i="4"/>
  <c r="K39" i="4"/>
  <c r="E41" i="13"/>
  <c r="I39" i="5"/>
  <c r="K39" i="5" s="1"/>
  <c r="F41" i="13" s="1"/>
  <c r="I39" i="6"/>
  <c r="K39" i="6"/>
  <c r="G41" i="13"/>
  <c r="I39" i="7"/>
  <c r="K39" i="7"/>
  <c r="H41" i="13"/>
  <c r="I39" i="8"/>
  <c r="K39" i="8"/>
  <c r="I41" i="13"/>
  <c r="I39" i="9"/>
  <c r="K39" i="9"/>
  <c r="J41" i="13"/>
  <c r="I39" i="10"/>
  <c r="K39" i="10"/>
  <c r="K41" i="13"/>
  <c r="I39" i="11"/>
  <c r="K39" i="11"/>
  <c r="L41" i="13"/>
  <c r="I39" i="12"/>
  <c r="K39" i="12"/>
  <c r="M41" i="13"/>
  <c r="I40" i="1"/>
  <c r="K40" i="1"/>
  <c r="B42" i="13"/>
  <c r="I40" i="2"/>
  <c r="K40" i="2"/>
  <c r="C42" i="13"/>
  <c r="I40" i="3"/>
  <c r="K40" i="3"/>
  <c r="D42" i="13"/>
  <c r="I40" i="4"/>
  <c r="K40" i="4"/>
  <c r="E42" i="13"/>
  <c r="I40" i="5"/>
  <c r="K40" i="5" s="1"/>
  <c r="F42" i="13" s="1"/>
  <c r="G42" i="13"/>
  <c r="I40" i="7"/>
  <c r="K40" i="7"/>
  <c r="H42" i="13"/>
  <c r="I40" i="8"/>
  <c r="K40" i="8"/>
  <c r="I42" i="13"/>
  <c r="J42" i="13"/>
  <c r="I40" i="10"/>
  <c r="K40" i="10"/>
  <c r="K42" i="13"/>
  <c r="I40" i="11"/>
  <c r="K40" i="11"/>
  <c r="L42" i="13"/>
  <c r="I40" i="12"/>
  <c r="K40" i="12"/>
  <c r="M42" i="13"/>
  <c r="I41" i="1"/>
  <c r="K41" i="1"/>
  <c r="B43" i="13"/>
  <c r="I41" i="2"/>
  <c r="K41" i="2"/>
  <c r="C43" i="13"/>
  <c r="I41" i="3"/>
  <c r="K41" i="3"/>
  <c r="D43" i="13"/>
  <c r="I41" i="4"/>
  <c r="K41" i="4" s="1"/>
  <c r="E43" i="13" s="1"/>
  <c r="I41" i="5"/>
  <c r="K41" i="5"/>
  <c r="F43" i="13" s="1"/>
  <c r="I41" i="6"/>
  <c r="K41" i="6"/>
  <c r="G43" i="13"/>
  <c r="I41" i="7"/>
  <c r="K41" i="7"/>
  <c r="H43" i="13"/>
  <c r="I41" i="8"/>
  <c r="K41" i="8"/>
  <c r="I43" i="13"/>
  <c r="I41" i="9"/>
  <c r="K41" i="9"/>
  <c r="J43" i="13"/>
  <c r="I41" i="10"/>
  <c r="K41" i="10"/>
  <c r="K43" i="13"/>
  <c r="I41" i="11"/>
  <c r="K41" i="11"/>
  <c r="L43" i="13"/>
  <c r="I41" i="12"/>
  <c r="K41" i="12"/>
  <c r="M43" i="13"/>
  <c r="I42" i="1"/>
  <c r="K42" i="1"/>
  <c r="B44" i="13"/>
  <c r="I42" i="2"/>
  <c r="K42" i="2"/>
  <c r="C44" i="13"/>
  <c r="I42" i="3"/>
  <c r="K42" i="3"/>
  <c r="D44" i="13"/>
  <c r="I42" i="4"/>
  <c r="K42" i="4" s="1"/>
  <c r="E44" i="13" s="1"/>
  <c r="I42" i="5"/>
  <c r="K42" i="5" s="1"/>
  <c r="F44" i="13" s="1"/>
  <c r="I42" i="6"/>
  <c r="K42" i="6"/>
  <c r="G44" i="13"/>
  <c r="I42" i="7"/>
  <c r="K42" i="7"/>
  <c r="H44" i="13"/>
  <c r="I42" i="8"/>
  <c r="K42" i="8"/>
  <c r="I44" i="13"/>
  <c r="I42" i="9"/>
  <c r="K42" i="9"/>
  <c r="J44" i="13"/>
  <c r="I42" i="10"/>
  <c r="K42" i="10"/>
  <c r="K44" i="13"/>
  <c r="I42" i="11"/>
  <c r="K42" i="11"/>
  <c r="L44" i="13"/>
  <c r="I42" i="12"/>
  <c r="K42" i="12"/>
  <c r="M44" i="13"/>
  <c r="I43" i="1"/>
  <c r="K43" i="1"/>
  <c r="B45" i="13"/>
  <c r="I43" i="2"/>
  <c r="K43" i="2"/>
  <c r="C45" i="13"/>
  <c r="I43" i="3"/>
  <c r="K43" i="3"/>
  <c r="D45" i="13"/>
  <c r="I43" i="4"/>
  <c r="K43" i="4" s="1"/>
  <c r="E45" i="13" s="1"/>
  <c r="I43" i="5"/>
  <c r="K43" i="5" s="1"/>
  <c r="F45" i="13" s="1"/>
  <c r="I43" i="6"/>
  <c r="K43" i="6"/>
  <c r="G45" i="13"/>
  <c r="I43" i="7"/>
  <c r="K43" i="7"/>
  <c r="H45" i="13"/>
  <c r="I43" i="8"/>
  <c r="K43" i="8"/>
  <c r="I45" i="13"/>
  <c r="I43" i="9"/>
  <c r="K43" i="9"/>
  <c r="J45" i="13"/>
  <c r="I43" i="10"/>
  <c r="K43" i="10"/>
  <c r="K45" i="13"/>
  <c r="I43" i="11"/>
  <c r="K43" i="11"/>
  <c r="L45" i="13"/>
  <c r="I43" i="12"/>
  <c r="K43" i="12"/>
  <c r="M45" i="13"/>
  <c r="I44" i="1"/>
  <c r="K44" i="1"/>
  <c r="B46" i="13"/>
  <c r="I44" i="2"/>
  <c r="K44" i="2"/>
  <c r="C46" i="13"/>
  <c r="I44" i="3"/>
  <c r="K44" i="3"/>
  <c r="D46" i="13"/>
  <c r="I44" i="5"/>
  <c r="K44" i="5" s="1"/>
  <c r="F46" i="13" s="1"/>
  <c r="I44" i="6"/>
  <c r="K44" i="6"/>
  <c r="G46" i="13"/>
  <c r="I44" i="7"/>
  <c r="K44" i="7"/>
  <c r="H46" i="13"/>
  <c r="I44" i="8"/>
  <c r="K44" i="8"/>
  <c r="I46" i="13"/>
  <c r="I44" i="9"/>
  <c r="K44" i="9"/>
  <c r="J46" i="13"/>
  <c r="I44" i="10"/>
  <c r="K44" i="10"/>
  <c r="K46" i="13"/>
  <c r="I44" i="11"/>
  <c r="K44" i="11"/>
  <c r="L46" i="13"/>
  <c r="I44" i="12"/>
  <c r="K44" i="12"/>
  <c r="M46" i="13"/>
  <c r="I45" i="1"/>
  <c r="K45" i="1"/>
  <c r="B47" i="13"/>
  <c r="I45" i="2"/>
  <c r="K45" i="2"/>
  <c r="C47" i="13"/>
  <c r="I45" i="3"/>
  <c r="K45" i="3"/>
  <c r="D47" i="13"/>
  <c r="I45" i="4"/>
  <c r="K45" i="4"/>
  <c r="E47" i="13"/>
  <c r="I45" i="5"/>
  <c r="K45" i="5" s="1"/>
  <c r="F47" i="13" s="1"/>
  <c r="I45" i="6"/>
  <c r="K45" i="6"/>
  <c r="G47" i="13"/>
  <c r="I45" i="7"/>
  <c r="K45" i="7"/>
  <c r="H47" i="13"/>
  <c r="I45" i="8"/>
  <c r="K45" i="8"/>
  <c r="I47" i="13"/>
  <c r="I45" i="9"/>
  <c r="K45" i="9"/>
  <c r="J47" i="13"/>
  <c r="I45" i="10"/>
  <c r="K45" i="10"/>
  <c r="K47" i="13"/>
  <c r="I45" i="11"/>
  <c r="K45" i="11"/>
  <c r="L47" i="13"/>
  <c r="I45" i="12"/>
  <c r="K45" i="12"/>
  <c r="M47" i="13"/>
  <c r="I46" i="1"/>
  <c r="K46" i="1"/>
  <c r="B48" i="13"/>
  <c r="I46" i="2"/>
  <c r="K46" i="2"/>
  <c r="C48" i="13"/>
  <c r="I46" i="3"/>
  <c r="K46" i="3"/>
  <c r="D48" i="13"/>
  <c r="I46" i="4"/>
  <c r="K46" i="4" s="1"/>
  <c r="I46" i="5"/>
  <c r="K46" i="5"/>
  <c r="F48" i="13"/>
  <c r="I46" i="6"/>
  <c r="K46" i="6"/>
  <c r="G48" i="13"/>
  <c r="I46" i="7"/>
  <c r="K46" i="7"/>
  <c r="H48" i="13"/>
  <c r="I46" i="8"/>
  <c r="K46" i="8"/>
  <c r="I48" i="13"/>
  <c r="I46" i="9"/>
  <c r="K46" i="9"/>
  <c r="J48" i="13"/>
  <c r="I46" i="10"/>
  <c r="K46" i="10"/>
  <c r="K48" i="13"/>
  <c r="I46" i="11"/>
  <c r="K46" i="11"/>
  <c r="L48" i="13"/>
  <c r="I46" i="12"/>
  <c r="K46" i="12"/>
  <c r="M48" i="13"/>
  <c r="I47" i="1"/>
  <c r="K47" i="1"/>
  <c r="B49" i="13"/>
  <c r="I47" i="2"/>
  <c r="K47" i="2"/>
  <c r="C49" i="13"/>
  <c r="I47" i="3"/>
  <c r="K47" i="3"/>
  <c r="D49" i="13"/>
  <c r="I47" i="4"/>
  <c r="K47" i="4"/>
  <c r="E49" i="13"/>
  <c r="I47" i="5"/>
  <c r="K47" i="5" s="1"/>
  <c r="F49" i="13" s="1"/>
  <c r="I47" i="6"/>
  <c r="K47" i="6"/>
  <c r="G49" i="13"/>
  <c r="H49" i="13"/>
  <c r="I47" i="8"/>
  <c r="K47" i="8"/>
  <c r="I49" i="13"/>
  <c r="I47" i="9"/>
  <c r="K47" i="9"/>
  <c r="J49" i="13"/>
  <c r="I47" i="10"/>
  <c r="K47" i="10"/>
  <c r="K49" i="13"/>
  <c r="I47" i="11"/>
  <c r="K47" i="11"/>
  <c r="L49" i="13"/>
  <c r="I47" i="12"/>
  <c r="K47" i="12"/>
  <c r="M49" i="13"/>
  <c r="I48" i="1"/>
  <c r="K48" i="1"/>
  <c r="B50" i="13"/>
  <c r="I48" i="2"/>
  <c r="K48" i="2"/>
  <c r="C50" i="13"/>
  <c r="I48" i="3"/>
  <c r="K48" i="3"/>
  <c r="D50" i="13"/>
  <c r="I48" i="4"/>
  <c r="K48" i="4" s="1"/>
  <c r="E50" i="13" s="1"/>
  <c r="I48" i="5"/>
  <c r="K48" i="5" s="1"/>
  <c r="F50" i="13" s="1"/>
  <c r="I48" i="6"/>
  <c r="K48" i="6"/>
  <c r="G50" i="13"/>
  <c r="I48" i="7"/>
  <c r="K48" i="7"/>
  <c r="H50" i="13"/>
  <c r="I48" i="8"/>
  <c r="K48" i="8"/>
  <c r="I50" i="13"/>
  <c r="J50" i="13"/>
  <c r="I48" i="10"/>
  <c r="K48" i="10"/>
  <c r="K50" i="13"/>
  <c r="I48" i="11"/>
  <c r="K48" i="11"/>
  <c r="L50" i="13"/>
  <c r="I48" i="12"/>
  <c r="K48" i="12"/>
  <c r="M50" i="13"/>
  <c r="I49" i="1"/>
  <c r="K49" i="1"/>
  <c r="B51" i="13"/>
  <c r="I49" i="2"/>
  <c r="K49" i="2"/>
  <c r="C51" i="13"/>
  <c r="I49" i="3"/>
  <c r="K49" i="3"/>
  <c r="D51" i="13"/>
  <c r="I49" i="5"/>
  <c r="K49" i="5" s="1"/>
  <c r="F51" i="13" s="1"/>
  <c r="I49" i="6"/>
  <c r="K49" i="6"/>
  <c r="G51" i="13"/>
  <c r="I49" i="7"/>
  <c r="K49" i="7"/>
  <c r="H51" i="13"/>
  <c r="I49" i="8"/>
  <c r="K49" i="8"/>
  <c r="I51" i="13"/>
  <c r="I49" i="9"/>
  <c r="K49" i="9"/>
  <c r="J51" i="13"/>
  <c r="I49" i="10"/>
  <c r="K49" i="10"/>
  <c r="K51" i="13"/>
  <c r="I49" i="11"/>
  <c r="K49" i="11"/>
  <c r="L51" i="13"/>
  <c r="I49" i="12"/>
  <c r="K49" i="12"/>
  <c r="M51" i="13"/>
  <c r="I50" i="1"/>
  <c r="K50" i="1"/>
  <c r="B52" i="13"/>
  <c r="I50" i="2"/>
  <c r="K50" i="2"/>
  <c r="C52" i="13"/>
  <c r="I50" i="3"/>
  <c r="K50" i="3"/>
  <c r="D52" i="13"/>
  <c r="I50" i="4"/>
  <c r="K50" i="4"/>
  <c r="E52" i="13"/>
  <c r="I50" i="5"/>
  <c r="K50" i="5"/>
  <c r="F52" i="13"/>
  <c r="I50" i="6"/>
  <c r="K50" i="6"/>
  <c r="G52" i="13"/>
  <c r="I50" i="7"/>
  <c r="K50" i="7"/>
  <c r="H52" i="13"/>
  <c r="I50" i="8"/>
  <c r="K50" i="8"/>
  <c r="I52" i="13"/>
  <c r="I50" i="9"/>
  <c r="K50" i="9"/>
  <c r="J52" i="13"/>
  <c r="I50" i="10"/>
  <c r="K50" i="10"/>
  <c r="K52" i="13"/>
  <c r="I50" i="11"/>
  <c r="K50" i="11"/>
  <c r="L52" i="13"/>
  <c r="I50" i="12"/>
  <c r="K50" i="12"/>
  <c r="M52" i="13"/>
  <c r="I51" i="1"/>
  <c r="K51" i="1"/>
  <c r="B53" i="13"/>
  <c r="I51" i="2"/>
  <c r="K51" i="2"/>
  <c r="C53" i="13"/>
  <c r="I51" i="3"/>
  <c r="K51" i="3"/>
  <c r="D53" i="13"/>
  <c r="I51" i="4"/>
  <c r="K51" i="4"/>
  <c r="E53" i="13"/>
  <c r="I51" i="5"/>
  <c r="K51" i="5" s="1"/>
  <c r="F53" i="13" s="1"/>
  <c r="I51" i="6"/>
  <c r="K51" i="6"/>
  <c r="G53" i="13"/>
  <c r="I51" i="7"/>
  <c r="K51" i="7"/>
  <c r="H53" i="13"/>
  <c r="I51" i="8"/>
  <c r="K51" i="8"/>
  <c r="I53" i="13"/>
  <c r="I51" i="9"/>
  <c r="K51" i="9"/>
  <c r="J53" i="13"/>
  <c r="I51" i="10"/>
  <c r="K51" i="10"/>
  <c r="K53" i="13"/>
  <c r="I51" i="11"/>
  <c r="K51" i="11"/>
  <c r="L53" i="13"/>
  <c r="I51" i="12"/>
  <c r="K51" i="12"/>
  <c r="M53" i="13"/>
  <c r="I52" i="1"/>
  <c r="K52" i="1"/>
  <c r="B54" i="13"/>
  <c r="I52" i="2"/>
  <c r="K52" i="2"/>
  <c r="C54" i="13"/>
  <c r="I52" i="3"/>
  <c r="K52" i="3"/>
  <c r="D54" i="13"/>
  <c r="I52" i="4"/>
  <c r="K52" i="4" s="1"/>
  <c r="E54" i="13" s="1"/>
  <c r="I52" i="5"/>
  <c r="K52" i="5" s="1"/>
  <c r="F54" i="13" s="1"/>
  <c r="I52" i="6"/>
  <c r="K52" i="6"/>
  <c r="G54" i="13"/>
  <c r="I52" i="7"/>
  <c r="K52" i="7"/>
  <c r="H54" i="13"/>
  <c r="I52" i="8"/>
  <c r="K52" i="8"/>
  <c r="I54" i="13"/>
  <c r="I52" i="9"/>
  <c r="K52" i="9"/>
  <c r="J54" i="13"/>
  <c r="I52" i="10"/>
  <c r="K52" i="10"/>
  <c r="K54" i="13"/>
  <c r="I52" i="11"/>
  <c r="K52" i="11"/>
  <c r="L54" i="13"/>
  <c r="I52" i="12"/>
  <c r="K52" i="12"/>
  <c r="M54" i="13"/>
  <c r="C55" i="13"/>
  <c r="D55" i="13"/>
  <c r="G55" i="13"/>
  <c r="H55" i="13"/>
  <c r="I55" i="13"/>
  <c r="J55" i="13"/>
  <c r="K55" i="13"/>
  <c r="L55" i="13"/>
  <c r="M55" i="13"/>
  <c r="B55" i="13"/>
  <c r="G53" i="12"/>
  <c r="G4" i="12"/>
  <c r="I53" i="12"/>
  <c r="I4" i="12"/>
  <c r="J53" i="12"/>
  <c r="J4" i="12"/>
  <c r="K53" i="12"/>
  <c r="K4" i="12"/>
  <c r="L53" i="12"/>
  <c r="L4" i="12"/>
  <c r="F53" i="12"/>
  <c r="F4" i="12"/>
  <c r="G53" i="11"/>
  <c r="G4" i="11"/>
  <c r="I53" i="11"/>
  <c r="I4" i="11"/>
  <c r="J53" i="11"/>
  <c r="J4" i="11"/>
  <c r="K53" i="11"/>
  <c r="K4" i="11"/>
  <c r="L53" i="11"/>
  <c r="L4" i="11"/>
  <c r="F53" i="11"/>
  <c r="F4" i="11"/>
  <c r="G53" i="10"/>
  <c r="G4" i="10"/>
  <c r="I53" i="10"/>
  <c r="I4" i="10"/>
  <c r="J53" i="10"/>
  <c r="J4" i="10"/>
  <c r="K53" i="10"/>
  <c r="K4" i="10"/>
  <c r="L53" i="10"/>
  <c r="L4" i="10"/>
  <c r="F53" i="10"/>
  <c r="F4" i="10"/>
  <c r="G53" i="9"/>
  <c r="G4" i="9"/>
  <c r="I53" i="9"/>
  <c r="I4" i="9"/>
  <c r="J53" i="9"/>
  <c r="J4" i="9"/>
  <c r="K53" i="9"/>
  <c r="K4" i="9"/>
  <c r="L53" i="9"/>
  <c r="L4" i="9"/>
  <c r="F53" i="9"/>
  <c r="F4" i="9"/>
  <c r="G53" i="8"/>
  <c r="G4" i="8"/>
  <c r="I53" i="8"/>
  <c r="I4" i="8"/>
  <c r="J53" i="8"/>
  <c r="J4" i="8"/>
  <c r="K53" i="8"/>
  <c r="K4" i="8"/>
  <c r="L53" i="8"/>
  <c r="L4" i="8"/>
  <c r="F53" i="8"/>
  <c r="F4" i="8"/>
  <c r="G53" i="7"/>
  <c r="G4" i="7"/>
  <c r="I53" i="7"/>
  <c r="I4" i="7"/>
  <c r="J53" i="7"/>
  <c r="J4" i="7"/>
  <c r="K53" i="7"/>
  <c r="K4" i="7"/>
  <c r="L53" i="7"/>
  <c r="L4" i="7"/>
  <c r="F53" i="7"/>
  <c r="F4" i="7"/>
  <c r="G53" i="6"/>
  <c r="G4" i="6"/>
  <c r="I53" i="6"/>
  <c r="I4" i="6"/>
  <c r="J53" i="6"/>
  <c r="J4" i="6"/>
  <c r="K53" i="6"/>
  <c r="K4" i="6"/>
  <c r="L53" i="6"/>
  <c r="L4" i="6"/>
  <c r="F53" i="6"/>
  <c r="F4" i="6"/>
  <c r="G53" i="5"/>
  <c r="G4" i="5" s="1"/>
  <c r="J53" i="5"/>
  <c r="J4" i="5" s="1"/>
  <c r="E6" i="13" s="1"/>
  <c r="L53" i="5"/>
  <c r="L4" i="5"/>
  <c r="F53" i="5"/>
  <c r="F4" i="5" s="1"/>
  <c r="J55" i="1"/>
  <c r="J4" i="1"/>
  <c r="J53" i="2"/>
  <c r="J4" i="2"/>
  <c r="J53" i="3"/>
  <c r="J4" i="3"/>
  <c r="J53" i="4"/>
  <c r="J4" i="4"/>
  <c r="I53" i="3"/>
  <c r="I4" i="3"/>
  <c r="G53" i="3"/>
  <c r="G4" i="3"/>
  <c r="K53" i="3"/>
  <c r="K4" i="3"/>
  <c r="L53" i="3"/>
  <c r="L4" i="3"/>
  <c r="F53" i="3"/>
  <c r="F4" i="3"/>
  <c r="L53" i="4"/>
  <c r="L4" i="4"/>
  <c r="G53" i="4"/>
  <c r="G4" i="4" s="1"/>
  <c r="F53" i="4"/>
  <c r="F4" i="4" s="1"/>
  <c r="K53" i="2"/>
  <c r="K4" i="2"/>
  <c r="F55" i="1"/>
  <c r="F4" i="1"/>
  <c r="F53" i="2"/>
  <c r="F4" i="2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2" i="13"/>
  <c r="H107" i="13"/>
  <c r="H106" i="13"/>
  <c r="H108" i="13"/>
  <c r="L53" i="2"/>
  <c r="G53" i="2"/>
  <c r="G4" i="2"/>
  <c r="L55" i="1"/>
  <c r="L4" i="1"/>
  <c r="L4" i="2"/>
  <c r="G6" i="13"/>
  <c r="G55" i="1"/>
  <c r="G4" i="1"/>
  <c r="L2" i="12"/>
  <c r="L2" i="11"/>
  <c r="L2" i="10"/>
  <c r="L2" i="9"/>
  <c r="L2" i="8"/>
  <c r="L2" i="6"/>
  <c r="L2" i="5"/>
  <c r="L2" i="4"/>
  <c r="L2" i="3"/>
  <c r="L2" i="2"/>
  <c r="K55" i="1"/>
  <c r="K4" i="1"/>
  <c r="I55" i="1"/>
  <c r="I4" i="1"/>
  <c r="I53" i="2"/>
  <c r="I4" i="2"/>
  <c r="I53" i="5" l="1"/>
  <c r="I4" i="5" s="1"/>
  <c r="C6" i="13"/>
  <c r="H53" i="5"/>
  <c r="H4" i="5" s="1"/>
  <c r="D6" i="13" s="1"/>
  <c r="K53" i="5"/>
  <c r="K4" i="5" s="1"/>
  <c r="F26" i="13"/>
  <c r="F55" i="13" s="1"/>
  <c r="B6" i="13"/>
  <c r="I53" i="4"/>
  <c r="I4" i="4" s="1"/>
  <c r="K21" i="4"/>
  <c r="E23" i="13" s="1"/>
  <c r="H8" i="4"/>
  <c r="I8" i="4" s="1"/>
  <c r="K8" i="4" s="1"/>
  <c r="K53" i="4"/>
  <c r="K4" i="4" s="1"/>
  <c r="E48" i="13"/>
  <c r="E55" i="13" s="1"/>
  <c r="F6" i="13" l="1"/>
</calcChain>
</file>

<file path=xl/sharedStrings.xml><?xml version="1.0" encoding="utf-8"?>
<sst xmlns="http://schemas.openxmlformats.org/spreadsheetml/2006/main" count="533" uniqueCount="86">
  <si>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</si>
  <si>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</si>
  <si>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</si>
  <si>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</si>
  <si>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</si>
  <si>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</si>
  <si>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</si>
  <si>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</si>
  <si>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</si>
  <si>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</si>
  <si>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</si>
  <si>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</si>
  <si>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</si>
  <si>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</si>
  <si>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</si>
  <si>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</si>
  <si>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</si>
  <si>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</si>
  <si>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</si>
  <si>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</si>
  <si>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</si>
  <si>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</si>
  <si>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</si>
  <si>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</si>
  <si>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</si>
  <si>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</si>
  <si>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</si>
  <si>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</si>
  <si>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</si>
  <si>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</si>
  <si>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</si>
  <si>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</si>
  <si>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</si>
  <si>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</si>
  <si>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</si>
  <si>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</si>
  <si>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</si>
  <si>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</si>
  <si>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</si>
  <si>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</si>
  <si>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</si>
  <si>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</si>
  <si>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</si>
  <si>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</si>
  <si>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</si>
  <si>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</si>
  <si>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</si>
  <si>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</si>
  <si>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</si>
  <si>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</si>
  <si>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</si>
  <si>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</si>
  <si>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</si>
  <si>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</si>
  <si>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</si>
  <si>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</si>
  <si>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</si>
  <si>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</si>
  <si>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</si>
  <si>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</si>
  <si>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</si>
  <si>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</si>
  <si>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</si>
  <si>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</si>
  <si>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</si>
  <si>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</si>
  <si>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</si>
  <si>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</si>
  <si>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</si>
  <si>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</si>
  <si>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</si>
  <si>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</si>
  <si>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</si>
  <si>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</si>
  <si>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</si>
  <si>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</si>
  <si>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</si>
  <si>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</si>
  <si>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</si>
  <si>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</si>
  <si>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Ford 10</t>
  </si>
  <si>
    <t>Total</t>
  </si>
  <si>
    <t>Director of Operations &amp; Transportation</t>
  </si>
  <si>
    <t>Signature</t>
  </si>
  <si>
    <t xml:space="preserve">  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</si>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</sst>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39" fontId="0" fillId="0" borderId="1" xfId="1" applyNumberFormat="1" applyFont="1" applyBorder="1" applyAlignment="1">
      <alignment horizontal="right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85</v>
      </c>
      <c r="B6" s="28">
        <f>SUM(July!F4,Aug!F4,Sep!F4,Oct!F4,Nov!F4,Dec!F4,Jan!F4,Feb!F4,Mar!F4,Apr!F4,May!F4,Jun!F4)</f>
        <v>49436</v>
      </c>
      <c r="C6" s="28">
        <f>SUM(July!G4,Aug!G4,Sep!G4,Oct!G4,Nov!G4,Dec!G4,Jan!G4,Feb!G4,Mar!G4,Apr!G4,May!G4,Jun!G4)</f>
        <v>674</v>
      </c>
      <c r="D6" s="28">
        <f>SUM(July!H4,Aug!H4,Sep!H4,Oct!H4,Nov!H4,Dec!H4,Jan!H4,Feb!H4,Mar!H4,Apr!H4,May!H4,Jun!H4)</f>
        <v>19096</v>
      </c>
      <c r="E6" s="28">
        <f>SUM(July!J4,Aug!J4,Sep!J4,Oct!J4,Nov!J4,Dec!J4,Jan!J4,Feb!J4,Mar!J4,Apr!J4,May!J4,Jun!J4)</f>
        <v>4511.57</v>
      </c>
      <c r="F6" s="28">
        <f>SUM(B6,D6,E6)</f>
        <v>73043.570000000007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74" t="s">
        <v>9</v>
      </c>
    </row>
    <row r="9" spans="1:13">
      <c r="A9" s="75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July!K10</f>
        <v>1691</v>
      </c>
      <c r="C12" s="31">
        <f>Aug!K10</f>
        <v>0</v>
      </c>
      <c r="D12" s="31">
        <f>Sep!K10</f>
        <v>114</v>
      </c>
      <c r="E12" s="31">
        <f>Oct!K10</f>
        <v>258</v>
      </c>
      <c r="F12" s="31">
        <f>Nov!K10</f>
        <v>139</v>
      </c>
      <c r="G12" s="31">
        <f>Dec!K10</f>
        <v>0</v>
      </c>
      <c r="H12" s="31">
        <f>Jan!K10</f>
        <v>0</v>
      </c>
      <c r="I12" s="31">
        <f>Feb!K10</f>
        <v>0</v>
      </c>
      <c r="J12" s="31">
        <f>Mar!K10</f>
        <v>0</v>
      </c>
      <c r="K12" s="31">
        <f>Apr!K10</f>
        <v>0</v>
      </c>
      <c r="L12" s="31">
        <f>May!K10</f>
        <v>0</v>
      </c>
      <c r="M12" s="31">
        <f>Jun!K10</f>
        <v>0</v>
      </c>
    </row>
    <row r="13" spans="1:13">
      <c r="A13" s="32">
        <v>2172</v>
      </c>
      <c r="B13" s="31">
        <f>July!K11</f>
        <v>274</v>
      </c>
      <c r="C13" s="31">
        <f>Aug!K11</f>
        <v>0</v>
      </c>
      <c r="D13" s="31">
        <f>Sep!K11</f>
        <v>114</v>
      </c>
      <c r="E13" s="31">
        <f>Oct!K11</f>
        <v>1582</v>
      </c>
      <c r="F13" s="31">
        <f>Nov!K11</f>
        <v>128</v>
      </c>
      <c r="G13" s="31">
        <f>Dec!K11</f>
        <v>0</v>
      </c>
      <c r="H13" s="31">
        <f>Jan!K11</f>
        <v>0</v>
      </c>
      <c r="I13" s="31">
        <f>Feb!K11</f>
        <v>0</v>
      </c>
      <c r="J13" s="31">
        <f>Mar!K11</f>
        <v>0</v>
      </c>
      <c r="K13" s="31">
        <f>Apr!K11</f>
        <v>0</v>
      </c>
      <c r="L13" s="31">
        <f>May!K11</f>
        <v>0</v>
      </c>
      <c r="M13" s="31">
        <f>Jun!K11</f>
        <v>0</v>
      </c>
    </row>
    <row r="14" spans="1:13">
      <c r="A14" s="32">
        <v>2173</v>
      </c>
      <c r="B14" s="31">
        <f>July!K12</f>
        <v>269</v>
      </c>
      <c r="C14" s="31">
        <f>Aug!K12</f>
        <v>0</v>
      </c>
      <c r="D14" s="31">
        <f>Sep!K12</f>
        <v>114</v>
      </c>
      <c r="E14" s="31">
        <f>Oct!K12</f>
        <v>536</v>
      </c>
      <c r="F14" s="31">
        <f>Nov!K12</f>
        <v>291</v>
      </c>
      <c r="G14" s="31">
        <f>Dec!K12</f>
        <v>0</v>
      </c>
      <c r="H14" s="31">
        <f>Jan!K12</f>
        <v>0</v>
      </c>
      <c r="I14" s="31">
        <f>Feb!K12</f>
        <v>0</v>
      </c>
      <c r="J14" s="31">
        <f>Mar!K12</f>
        <v>0</v>
      </c>
      <c r="K14" s="31">
        <f>Apr!K12</f>
        <v>0</v>
      </c>
      <c r="L14" s="31">
        <f>May!K12</f>
        <v>0</v>
      </c>
      <c r="M14" s="31">
        <f>Jun!K12</f>
        <v>0</v>
      </c>
    </row>
    <row r="15" spans="1:13">
      <c r="A15" s="32">
        <v>2008</v>
      </c>
      <c r="B15" s="31">
        <f>July!K13</f>
        <v>0</v>
      </c>
      <c r="C15" s="31">
        <f>Aug!K13</f>
        <v>387</v>
      </c>
      <c r="D15" s="31">
        <f>Sep!K13</f>
        <v>0</v>
      </c>
      <c r="E15" s="31">
        <f>Oct!K13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Apr!K13</f>
        <v>0</v>
      </c>
      <c r="L15" s="31">
        <f>May!K13</f>
        <v>0</v>
      </c>
      <c r="M15" s="31">
        <f>Jun!K13</f>
        <v>0</v>
      </c>
    </row>
    <row r="16" spans="1:13">
      <c r="A16" s="32">
        <v>2016</v>
      </c>
      <c r="B16" s="31">
        <f>July!K14</f>
        <v>0</v>
      </c>
      <c r="C16" s="31">
        <f>Aug!K14</f>
        <v>241</v>
      </c>
      <c r="D16" s="31">
        <f>Sep!K14</f>
        <v>362</v>
      </c>
      <c r="E16" s="31">
        <f>Oct!K14</f>
        <v>282</v>
      </c>
      <c r="F16" s="31">
        <f>Nov!K14</f>
        <v>0</v>
      </c>
      <c r="G16" s="31">
        <f>Dec!K14</f>
        <v>0</v>
      </c>
      <c r="H16" s="31">
        <f>Jan!K14</f>
        <v>0</v>
      </c>
      <c r="I16" s="31">
        <f>Feb!K14</f>
        <v>0</v>
      </c>
      <c r="J16" s="31">
        <f>Mar!K14</f>
        <v>0</v>
      </c>
      <c r="K16" s="31">
        <f>Apr!K14</f>
        <v>0</v>
      </c>
      <c r="L16" s="31">
        <f>May!K14</f>
        <v>0</v>
      </c>
      <c r="M16" s="31">
        <f>Jun!K14</f>
        <v>0</v>
      </c>
    </row>
    <row r="17" spans="1:13">
      <c r="A17" s="32">
        <v>2017</v>
      </c>
      <c r="B17" s="31">
        <f>July!K15</f>
        <v>0</v>
      </c>
      <c r="C17" s="31">
        <f>Aug!K15</f>
        <v>656</v>
      </c>
      <c r="D17" s="31">
        <f>Sep!K15</f>
        <v>189</v>
      </c>
      <c r="E17" s="31">
        <f>Oct!K15</f>
        <v>0</v>
      </c>
      <c r="F17" s="31">
        <f>Nov!K15</f>
        <v>290</v>
      </c>
      <c r="G17" s="31">
        <f>Dec!K15</f>
        <v>0</v>
      </c>
      <c r="H17" s="31">
        <f>Jan!K15</f>
        <v>0</v>
      </c>
      <c r="I17" s="31">
        <f>Feb!K15</f>
        <v>0</v>
      </c>
      <c r="J17" s="31">
        <f>Mar!K15</f>
        <v>0</v>
      </c>
      <c r="K17" s="31">
        <f>Apr!K15</f>
        <v>0</v>
      </c>
      <c r="L17" s="31">
        <f>May!K15</f>
        <v>0</v>
      </c>
      <c r="M17" s="31">
        <f>Jun!K15</f>
        <v>0</v>
      </c>
    </row>
    <row r="18" spans="1:13">
      <c r="A18" s="32">
        <v>2019</v>
      </c>
      <c r="B18" s="31">
        <f>July!K16</f>
        <v>0</v>
      </c>
      <c r="C18" s="31">
        <f>Aug!K16</f>
        <v>141</v>
      </c>
      <c r="D18" s="31">
        <f>Sep!K16</f>
        <v>319</v>
      </c>
      <c r="E18" s="31">
        <f>Oct!K16</f>
        <v>254</v>
      </c>
      <c r="F18" s="31">
        <f>Nov!K16</f>
        <v>0</v>
      </c>
      <c r="G18" s="31">
        <f>Dec!K16</f>
        <v>0</v>
      </c>
      <c r="H18" s="31">
        <f>Jan!K16</f>
        <v>0</v>
      </c>
      <c r="I18" s="31">
        <f>Feb!K16</f>
        <v>0</v>
      </c>
      <c r="J18" s="31">
        <f>Mar!K16</f>
        <v>0</v>
      </c>
      <c r="K18" s="31">
        <f>Apr!K16</f>
        <v>0</v>
      </c>
      <c r="L18" s="31">
        <f>May!K16</f>
        <v>0</v>
      </c>
      <c r="M18" s="31">
        <f>Jun!K16</f>
        <v>0</v>
      </c>
    </row>
    <row r="19" spans="1:13">
      <c r="A19" s="32">
        <v>2023</v>
      </c>
      <c r="B19" s="31">
        <f>July!K17</f>
        <v>0</v>
      </c>
      <c r="C19" s="31">
        <f>Aug!K17</f>
        <v>138</v>
      </c>
      <c r="D19" s="31">
        <f>Sep!K17</f>
        <v>350</v>
      </c>
      <c r="E19" s="31">
        <f>Oct!K17</f>
        <v>0</v>
      </c>
      <c r="F19" s="31">
        <f>Nov!K17</f>
        <v>120</v>
      </c>
      <c r="G19" s="31">
        <f>Dec!K17</f>
        <v>0</v>
      </c>
      <c r="H19" s="31">
        <f>Jan!K17</f>
        <v>0</v>
      </c>
      <c r="I19" s="31">
        <f>Feb!K17</f>
        <v>0</v>
      </c>
      <c r="J19" s="31">
        <f>Mar!K17</f>
        <v>0</v>
      </c>
      <c r="K19" s="31">
        <f>Apr!K17</f>
        <v>0</v>
      </c>
      <c r="L19" s="31">
        <f>May!K17</f>
        <v>0</v>
      </c>
      <c r="M19" s="31">
        <f>Jun!K17</f>
        <v>0</v>
      </c>
    </row>
    <row r="20" spans="1:13">
      <c r="A20" s="32">
        <v>2024</v>
      </c>
      <c r="B20" s="31">
        <f>July!K18</f>
        <v>0</v>
      </c>
      <c r="C20" s="31">
        <f>Aug!K18</f>
        <v>2411</v>
      </c>
      <c r="D20" s="31">
        <f>Sep!K18</f>
        <v>0</v>
      </c>
      <c r="E20" s="31">
        <f>Oct!K18</f>
        <v>518</v>
      </c>
      <c r="F20" s="31">
        <f>Nov!K18</f>
        <v>209</v>
      </c>
      <c r="G20" s="31">
        <f>Dec!K18</f>
        <v>0</v>
      </c>
      <c r="H20" s="31">
        <f>Jan!K18</f>
        <v>0</v>
      </c>
      <c r="I20" s="31">
        <f>Feb!K18</f>
        <v>0</v>
      </c>
      <c r="J20" s="31">
        <f>Mar!K18</f>
        <v>0</v>
      </c>
      <c r="K20" s="31">
        <f>Apr!K18</f>
        <v>0</v>
      </c>
      <c r="L20" s="31">
        <f>May!K18</f>
        <v>0</v>
      </c>
      <c r="M20" s="31">
        <f>Jun!K18</f>
        <v>0</v>
      </c>
    </row>
    <row r="21" spans="1:13">
      <c r="A21" s="32">
        <v>2041</v>
      </c>
      <c r="B21" s="31">
        <f>July!K19</f>
        <v>0</v>
      </c>
      <c r="C21" s="31">
        <f>Aug!K19</f>
        <v>0</v>
      </c>
      <c r="D21" s="31">
        <f>Sep!K19</f>
        <v>161</v>
      </c>
      <c r="E21" s="31">
        <f>Oct!K19</f>
        <v>0</v>
      </c>
      <c r="F21" s="31">
        <f>Nov!K19</f>
        <v>129</v>
      </c>
      <c r="G21" s="31">
        <f>Dec!K19</f>
        <v>0</v>
      </c>
      <c r="H21" s="31">
        <f>Jan!K19</f>
        <v>0</v>
      </c>
      <c r="I21" s="31">
        <f>Feb!K19</f>
        <v>0</v>
      </c>
      <c r="J21" s="31">
        <f>Mar!K19</f>
        <v>0</v>
      </c>
      <c r="K21" s="31">
        <f>Apr!K19</f>
        <v>0</v>
      </c>
      <c r="L21" s="31">
        <f>May!K19</f>
        <v>0</v>
      </c>
      <c r="M21" s="31">
        <f>Jun!K19</f>
        <v>0</v>
      </c>
    </row>
    <row r="22" spans="1:13">
      <c r="A22" s="32">
        <v>2042</v>
      </c>
      <c r="B22" s="31">
        <f>July!K20</f>
        <v>0</v>
      </c>
      <c r="C22" s="31">
        <f>Aug!K20</f>
        <v>0</v>
      </c>
      <c r="D22" s="31">
        <f>Sep!K20</f>
        <v>1389</v>
      </c>
      <c r="E22" s="31">
        <f>Oct!K20</f>
        <v>0</v>
      </c>
      <c r="F22" s="31">
        <f>Nov!K20</f>
        <v>135</v>
      </c>
      <c r="G22" s="31">
        <f>Dec!K20</f>
        <v>0</v>
      </c>
      <c r="H22" s="31">
        <f>Jan!K20</f>
        <v>0</v>
      </c>
      <c r="I22" s="31">
        <f>Feb!K20</f>
        <v>0</v>
      </c>
      <c r="J22" s="31">
        <f>Mar!K20</f>
        <v>0</v>
      </c>
      <c r="K22" s="31">
        <f>Apr!K20</f>
        <v>0</v>
      </c>
      <c r="L22" s="31">
        <f>May!K20</f>
        <v>0</v>
      </c>
      <c r="M22" s="31">
        <f>Jun!K20</f>
        <v>0</v>
      </c>
    </row>
    <row r="23" spans="1:13">
      <c r="A23" s="32">
        <v>2043</v>
      </c>
      <c r="B23" s="31">
        <f>July!K21</f>
        <v>0</v>
      </c>
      <c r="C23" s="31">
        <f>Aug!K21</f>
        <v>1161.22</v>
      </c>
      <c r="D23" s="31">
        <f>Sep!K21</f>
        <v>0</v>
      </c>
      <c r="E23" s="31">
        <f>Oct!K21</f>
        <v>5413</v>
      </c>
      <c r="F23" s="31">
        <f>Nov!K21</f>
        <v>290</v>
      </c>
      <c r="G23" s="31">
        <f>Dec!K21</f>
        <v>0</v>
      </c>
      <c r="H23" s="31">
        <f>Jan!K21</f>
        <v>0</v>
      </c>
      <c r="I23" s="31">
        <f>Feb!K21</f>
        <v>0</v>
      </c>
      <c r="J23" s="31">
        <f>Mar!K21</f>
        <v>0</v>
      </c>
      <c r="K23" s="31">
        <f>Apr!K21</f>
        <v>0</v>
      </c>
      <c r="L23" s="31">
        <f>May!K21</f>
        <v>0</v>
      </c>
      <c r="M23" s="31">
        <f>Jun!K21</f>
        <v>0</v>
      </c>
    </row>
    <row r="24" spans="1:13">
      <c r="A24" s="32">
        <v>2061</v>
      </c>
      <c r="B24" s="31">
        <f>July!K22</f>
        <v>0</v>
      </c>
      <c r="C24" s="31">
        <f>Aug!K22</f>
        <v>2755.49</v>
      </c>
      <c r="D24" s="31">
        <f>Sep!K22</f>
        <v>141</v>
      </c>
      <c r="E24" s="31">
        <f>Oct!K22</f>
        <v>0</v>
      </c>
      <c r="F24" s="31">
        <f>Nov!K22</f>
        <v>1115.8600000000001</v>
      </c>
      <c r="G24" s="31">
        <f>Dec!K22</f>
        <v>0</v>
      </c>
      <c r="H24" s="31">
        <f>Jan!K22</f>
        <v>0</v>
      </c>
      <c r="I24" s="31">
        <f>Feb!K22</f>
        <v>0</v>
      </c>
      <c r="J24" s="31">
        <f>Mar!K22</f>
        <v>0</v>
      </c>
      <c r="K24" s="31">
        <f>Apr!K22</f>
        <v>0</v>
      </c>
      <c r="L24" s="31">
        <f>May!K22</f>
        <v>0</v>
      </c>
      <c r="M24" s="31">
        <f>Jun!K22</f>
        <v>0</v>
      </c>
    </row>
    <row r="25" spans="1:13">
      <c r="A25" s="32">
        <v>2062</v>
      </c>
      <c r="B25" s="31">
        <f>July!K23</f>
        <v>0</v>
      </c>
      <c r="C25" s="31">
        <f>Aug!K23</f>
        <v>514</v>
      </c>
      <c r="D25" s="31">
        <f>Sep!K23</f>
        <v>0</v>
      </c>
      <c r="E25" s="31">
        <f>Oct!K23</f>
        <v>335</v>
      </c>
      <c r="F25" s="31">
        <f>Nov!K23</f>
        <v>1948</v>
      </c>
      <c r="G25" s="31">
        <f>Dec!K23</f>
        <v>0</v>
      </c>
      <c r="H25" s="31">
        <f>Jan!K23</f>
        <v>0</v>
      </c>
      <c r="I25" s="31">
        <f>Feb!K23</f>
        <v>0</v>
      </c>
      <c r="J25" s="31">
        <f>Mar!K23</f>
        <v>0</v>
      </c>
      <c r="K25" s="31">
        <f>Apr!K23</f>
        <v>0</v>
      </c>
      <c r="L25" s="31">
        <f>May!K23</f>
        <v>0</v>
      </c>
      <c r="M25" s="31">
        <f>Jun!K23</f>
        <v>0</v>
      </c>
    </row>
    <row r="26" spans="1:13">
      <c r="A26" s="32">
        <v>2063</v>
      </c>
      <c r="B26" s="31">
        <f>July!K24</f>
        <v>0</v>
      </c>
      <c r="C26" s="31">
        <f>Aug!K24</f>
        <v>331</v>
      </c>
      <c r="D26" s="31">
        <f>Sep!K24</f>
        <v>0</v>
      </c>
      <c r="E26" s="31">
        <f>Oct!K24</f>
        <v>0</v>
      </c>
      <c r="F26" s="31">
        <f>Nov!K24</f>
        <v>1739</v>
      </c>
      <c r="G26" s="31">
        <f>Dec!K24</f>
        <v>0</v>
      </c>
      <c r="H26" s="31">
        <f>Jan!K24</f>
        <v>0</v>
      </c>
      <c r="I26" s="31">
        <f>Feb!K24</f>
        <v>0</v>
      </c>
      <c r="J26" s="31">
        <f>Mar!K24</f>
        <v>0</v>
      </c>
      <c r="K26" s="31">
        <f>Apr!K24</f>
        <v>0</v>
      </c>
      <c r="L26" s="31">
        <f>May!K24</f>
        <v>0</v>
      </c>
      <c r="M26" s="31">
        <f>Jun!K24</f>
        <v>0</v>
      </c>
    </row>
    <row r="27" spans="1:13">
      <c r="A27" s="32">
        <v>2090</v>
      </c>
      <c r="B27" s="31">
        <f>July!K25</f>
        <v>0</v>
      </c>
      <c r="C27" s="31">
        <f>Aug!K25</f>
        <v>0</v>
      </c>
      <c r="D27" s="31">
        <f>Sep!K25</f>
        <v>141</v>
      </c>
      <c r="E27" s="31">
        <f>Oct!K25</f>
        <v>112</v>
      </c>
      <c r="F27" s="31">
        <f>Nov!K25</f>
        <v>112</v>
      </c>
      <c r="G27" s="31">
        <f>Dec!K25</f>
        <v>0</v>
      </c>
      <c r="H27" s="31">
        <f>Jan!K25</f>
        <v>0</v>
      </c>
      <c r="I27" s="31">
        <f>Feb!K25</f>
        <v>0</v>
      </c>
      <c r="J27" s="31">
        <f>Mar!K25</f>
        <v>0</v>
      </c>
      <c r="K27" s="31">
        <f>Apr!K25</f>
        <v>0</v>
      </c>
      <c r="L27" s="31">
        <f>May!K25</f>
        <v>0</v>
      </c>
      <c r="M27" s="31">
        <f>Jun!K25</f>
        <v>0</v>
      </c>
    </row>
    <row r="28" spans="1:13">
      <c r="A28" s="32">
        <v>2091</v>
      </c>
      <c r="B28" s="31">
        <f>July!K26</f>
        <v>0</v>
      </c>
      <c r="C28" s="31">
        <f>Aug!K26</f>
        <v>0</v>
      </c>
      <c r="D28" s="31">
        <f>Sep!K26</f>
        <v>133</v>
      </c>
      <c r="E28" s="31">
        <f>Oct!K26</f>
        <v>0</v>
      </c>
      <c r="F28" s="31">
        <f>Nov!K26</f>
        <v>135</v>
      </c>
      <c r="G28" s="31">
        <f>Dec!K26</f>
        <v>0</v>
      </c>
      <c r="H28" s="31">
        <f>Jan!K26</f>
        <v>0</v>
      </c>
      <c r="I28" s="31">
        <f>Feb!K26</f>
        <v>0</v>
      </c>
      <c r="J28" s="31">
        <f>Mar!K26</f>
        <v>0</v>
      </c>
      <c r="K28" s="31">
        <f>Apr!K26</f>
        <v>0</v>
      </c>
      <c r="L28" s="31">
        <f>May!K26</f>
        <v>0</v>
      </c>
      <c r="M28" s="31">
        <f>Jun!K26</f>
        <v>0</v>
      </c>
    </row>
    <row r="29" spans="1:13">
      <c r="A29" s="32">
        <v>2092</v>
      </c>
      <c r="B29" s="31">
        <f>July!K27</f>
        <v>0</v>
      </c>
      <c r="C29" s="31">
        <f>Aug!K27</f>
        <v>1095</v>
      </c>
      <c r="D29" s="31">
        <f>Sep!K27</f>
        <v>0</v>
      </c>
      <c r="E29" s="31">
        <f>Oct!K27</f>
        <v>0</v>
      </c>
      <c r="F29" s="31">
        <f>Nov!K27</f>
        <v>644</v>
      </c>
      <c r="G29" s="31">
        <f>Dec!K27</f>
        <v>0</v>
      </c>
      <c r="H29" s="31">
        <f>Jan!K27</f>
        <v>0</v>
      </c>
      <c r="I29" s="31">
        <f>Feb!K27</f>
        <v>0</v>
      </c>
      <c r="J29" s="31">
        <f>Mar!K27</f>
        <v>0</v>
      </c>
      <c r="K29" s="31">
        <f>Apr!K27</f>
        <v>0</v>
      </c>
      <c r="L29" s="31">
        <f>May!K27</f>
        <v>0</v>
      </c>
      <c r="M29" s="31">
        <f>Jun!K27</f>
        <v>0</v>
      </c>
    </row>
    <row r="30" spans="1:13">
      <c r="A30" s="32">
        <v>2101</v>
      </c>
      <c r="B30" s="31">
        <f>July!K28</f>
        <v>0</v>
      </c>
      <c r="C30" s="31">
        <f>Aug!K28</f>
        <v>242</v>
      </c>
      <c r="D30" s="31">
        <f>Sep!K28</f>
        <v>269</v>
      </c>
      <c r="E30" s="31">
        <f>Oct!K28</f>
        <v>0</v>
      </c>
      <c r="F30" s="31">
        <f>Nov!K28</f>
        <v>4247</v>
      </c>
      <c r="G30" s="31">
        <f>Dec!K28</f>
        <v>0</v>
      </c>
      <c r="H30" s="31">
        <f>Jan!K28</f>
        <v>0</v>
      </c>
      <c r="I30" s="31">
        <f>Feb!K28</f>
        <v>0</v>
      </c>
      <c r="J30" s="31">
        <f>Mar!K28</f>
        <v>0</v>
      </c>
      <c r="K30" s="31">
        <f>Apr!K28</f>
        <v>0</v>
      </c>
      <c r="L30" s="31">
        <f>May!K28</f>
        <v>0</v>
      </c>
      <c r="M30" s="31">
        <f>Jun!K28</f>
        <v>0</v>
      </c>
    </row>
    <row r="31" spans="1:13">
      <c r="A31" s="32">
        <v>2102</v>
      </c>
      <c r="B31" s="31">
        <f>July!K29</f>
        <v>0</v>
      </c>
      <c r="C31" s="31">
        <f>Aug!K29</f>
        <v>1623</v>
      </c>
      <c r="D31" s="31">
        <f>Sep!K29</f>
        <v>0</v>
      </c>
      <c r="E31" s="31">
        <f>Oct!K29</f>
        <v>770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0</v>
      </c>
      <c r="J31" s="31">
        <f>Mar!K29</f>
        <v>0</v>
      </c>
      <c r="K31" s="31">
        <f>Apr!K29</f>
        <v>0</v>
      </c>
      <c r="L31" s="31">
        <f>May!K29</f>
        <v>0</v>
      </c>
      <c r="M31" s="31">
        <f>Jun!K29</f>
        <v>0</v>
      </c>
    </row>
    <row r="32" spans="1:13">
      <c r="A32" s="32">
        <v>2103</v>
      </c>
      <c r="B32" s="31">
        <f>July!K30</f>
        <v>0</v>
      </c>
      <c r="C32" s="31">
        <f>Aug!K30</f>
        <v>239</v>
      </c>
      <c r="D32" s="31">
        <f>Sep!K30</f>
        <v>0</v>
      </c>
      <c r="E32" s="31">
        <f>Oct!K30</f>
        <v>0</v>
      </c>
      <c r="F32" s="31">
        <f>Nov!K30</f>
        <v>283</v>
      </c>
      <c r="G32" s="31">
        <f>Dec!K30</f>
        <v>0</v>
      </c>
      <c r="H32" s="31">
        <f>Jan!K30</f>
        <v>0</v>
      </c>
      <c r="I32" s="31">
        <f>Feb!K30</f>
        <v>0</v>
      </c>
      <c r="J32" s="31">
        <f>Mar!K30</f>
        <v>0</v>
      </c>
      <c r="K32" s="31">
        <f>Apr!K30</f>
        <v>0</v>
      </c>
      <c r="L32" s="31">
        <f>May!K30</f>
        <v>0</v>
      </c>
      <c r="M32" s="31">
        <f>Jun!K30</f>
        <v>0</v>
      </c>
    </row>
    <row r="33" spans="1:13">
      <c r="A33" s="32">
        <v>2111</v>
      </c>
      <c r="B33" s="31">
        <f>July!K31</f>
        <v>0</v>
      </c>
      <c r="C33" s="31">
        <f>Aug!K31</f>
        <v>0</v>
      </c>
      <c r="D33" s="31">
        <f>Sep!K31</f>
        <v>0</v>
      </c>
      <c r="E33" s="31">
        <f>Oct!K31</f>
        <v>0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0</v>
      </c>
      <c r="J33" s="31">
        <f>Mar!K31</f>
        <v>0</v>
      </c>
      <c r="K33" s="31">
        <f>Apr!K31</f>
        <v>0</v>
      </c>
      <c r="L33" s="31">
        <f>May!K31</f>
        <v>0</v>
      </c>
      <c r="M33" s="31">
        <f>Jun!K31</f>
        <v>0</v>
      </c>
    </row>
    <row r="34" spans="1:13">
      <c r="A34" s="32">
        <v>2112</v>
      </c>
      <c r="B34" s="31">
        <f>July!K32</f>
        <v>0</v>
      </c>
      <c r="C34" s="31">
        <f>Aug!K32</f>
        <v>552</v>
      </c>
      <c r="D34" s="31">
        <f>Sep!K32</f>
        <v>1726</v>
      </c>
      <c r="E34" s="31">
        <f>Oct!K32</f>
        <v>636</v>
      </c>
      <c r="F34" s="31">
        <f>Nov!K32</f>
        <v>0</v>
      </c>
      <c r="G34" s="31">
        <f>Dec!K32</f>
        <v>0</v>
      </c>
      <c r="H34" s="31">
        <f>Jan!K32</f>
        <v>0</v>
      </c>
      <c r="I34" s="31">
        <f>Feb!K32</f>
        <v>0</v>
      </c>
      <c r="J34" s="31">
        <f>Mar!K32</f>
        <v>0</v>
      </c>
      <c r="K34" s="31">
        <f>Apr!K32</f>
        <v>0</v>
      </c>
      <c r="L34" s="31">
        <f>May!K32</f>
        <v>0</v>
      </c>
      <c r="M34" s="31">
        <f>Jun!K32</f>
        <v>0</v>
      </c>
    </row>
    <row r="35" spans="1:13">
      <c r="A35" s="32">
        <v>2113</v>
      </c>
      <c r="B35" s="31">
        <f>July!K33</f>
        <v>0</v>
      </c>
      <c r="C35" s="31">
        <f>Aug!K33</f>
        <v>695</v>
      </c>
      <c r="D35" s="31">
        <f>Sep!K33</f>
        <v>320</v>
      </c>
      <c r="E35" s="31">
        <f>Oct!K33</f>
        <v>0</v>
      </c>
      <c r="F35" s="31">
        <f>Nov!K33</f>
        <v>316</v>
      </c>
      <c r="G35" s="31">
        <f>Dec!K33</f>
        <v>0</v>
      </c>
      <c r="H35" s="31">
        <f>Jan!K33</f>
        <v>0</v>
      </c>
      <c r="I35" s="31">
        <f>Feb!K33</f>
        <v>0</v>
      </c>
      <c r="J35" s="31">
        <f>Mar!K33</f>
        <v>0</v>
      </c>
      <c r="K35" s="31">
        <f>Apr!K33</f>
        <v>0</v>
      </c>
      <c r="L35" s="31">
        <f>May!K33</f>
        <v>0</v>
      </c>
      <c r="M35" s="31">
        <f>Jun!K33</f>
        <v>0</v>
      </c>
    </row>
    <row r="36" spans="1:13">
      <c r="A36" s="32">
        <v>1301</v>
      </c>
      <c r="B36" s="31">
        <f>July!K34</f>
        <v>0</v>
      </c>
      <c r="C36" s="31">
        <f>Aug!K34</f>
        <v>1146</v>
      </c>
      <c r="D36" s="31">
        <f>Sep!K34</f>
        <v>28</v>
      </c>
      <c r="E36" s="31">
        <f>Oct!K34</f>
        <v>0</v>
      </c>
      <c r="F36" s="31">
        <f>Nov!K34</f>
        <v>992</v>
      </c>
      <c r="G36" s="31">
        <f>Dec!K34</f>
        <v>0</v>
      </c>
      <c r="H36" s="31">
        <f>Jan!K34</f>
        <v>0</v>
      </c>
      <c r="I36" s="31">
        <f>Feb!K34</f>
        <v>0</v>
      </c>
      <c r="J36" s="31">
        <f>Mar!K34</f>
        <v>0</v>
      </c>
      <c r="K36" s="31">
        <f>Apr!K34</f>
        <v>0</v>
      </c>
      <c r="L36" s="31">
        <f>May!K34</f>
        <v>0</v>
      </c>
      <c r="M36" s="31">
        <f>Jun!K34</f>
        <v>0</v>
      </c>
    </row>
    <row r="37" spans="1:13">
      <c r="A37" s="32">
        <v>1302</v>
      </c>
      <c r="B37" s="31">
        <f>July!K35</f>
        <v>0</v>
      </c>
      <c r="C37" s="31">
        <f>Aug!K35</f>
        <v>1083</v>
      </c>
      <c r="D37" s="31">
        <f>Sep!K35</f>
        <v>407</v>
      </c>
      <c r="E37" s="31">
        <f>Oct!K35</f>
        <v>0</v>
      </c>
      <c r="F37" s="31">
        <f>Nov!K35</f>
        <v>888</v>
      </c>
      <c r="G37" s="31">
        <f>Dec!K35</f>
        <v>0</v>
      </c>
      <c r="H37" s="31">
        <f>Jan!K35</f>
        <v>0</v>
      </c>
      <c r="I37" s="31">
        <f>Feb!K35</f>
        <v>0</v>
      </c>
      <c r="J37" s="31">
        <f>Mar!K35</f>
        <v>0</v>
      </c>
      <c r="K37" s="31">
        <f>Apr!K35</f>
        <v>0</v>
      </c>
      <c r="L37" s="31">
        <f>May!K35</f>
        <v>0</v>
      </c>
      <c r="M37" s="31">
        <f>Jun!K35</f>
        <v>0</v>
      </c>
    </row>
    <row r="38" spans="1:13">
      <c r="A38" s="32">
        <v>1401</v>
      </c>
      <c r="B38" s="31">
        <f>July!K36</f>
        <v>0</v>
      </c>
      <c r="C38" s="31">
        <f>Aug!K36</f>
        <v>896</v>
      </c>
      <c r="D38" s="31">
        <f>Sep!K36</f>
        <v>1254</v>
      </c>
      <c r="E38" s="31">
        <f>Oct!K36</f>
        <v>0</v>
      </c>
      <c r="F38" s="31">
        <f>Nov!K36</f>
        <v>574</v>
      </c>
      <c r="G38" s="31">
        <f>Dec!K36</f>
        <v>0</v>
      </c>
      <c r="H38" s="31">
        <f>Jan!K36</f>
        <v>0</v>
      </c>
      <c r="I38" s="31">
        <f>Feb!K36</f>
        <v>0</v>
      </c>
      <c r="J38" s="31">
        <f>Mar!K36</f>
        <v>0</v>
      </c>
      <c r="K38" s="31">
        <f>Apr!K36</f>
        <v>0</v>
      </c>
      <c r="L38" s="31">
        <f>May!K36</f>
        <v>112</v>
      </c>
      <c r="M38" s="31">
        <f>Jun!K36</f>
        <v>0</v>
      </c>
    </row>
    <row r="39" spans="1:13">
      <c r="A39" s="32">
        <v>1402</v>
      </c>
      <c r="B39" s="31">
        <f>July!K37</f>
        <v>0</v>
      </c>
      <c r="C39" s="31">
        <f>Aug!K37</f>
        <v>818</v>
      </c>
      <c r="D39" s="31">
        <f>Sep!K37</f>
        <v>150</v>
      </c>
      <c r="E39" s="31">
        <f>Oct!K37</f>
        <v>595</v>
      </c>
      <c r="F39" s="31">
        <f>Nov!K37</f>
        <v>508</v>
      </c>
      <c r="G39" s="31">
        <f>Dec!K37</f>
        <v>0</v>
      </c>
      <c r="H39" s="31">
        <f>Jan!K37</f>
        <v>0</v>
      </c>
      <c r="I39" s="31">
        <f>Feb!K37</f>
        <v>0</v>
      </c>
      <c r="J39" s="31">
        <f>Mar!K37</f>
        <v>0</v>
      </c>
      <c r="K39" s="31">
        <f>Apr!K37</f>
        <v>0</v>
      </c>
      <c r="L39" s="31">
        <f>May!K37</f>
        <v>0</v>
      </c>
      <c r="M39" s="31">
        <f>Jun!K37</f>
        <v>0</v>
      </c>
    </row>
    <row r="40" spans="1:13">
      <c r="A40" s="32">
        <v>1403</v>
      </c>
      <c r="B40" s="31">
        <f>July!K38</f>
        <v>0</v>
      </c>
      <c r="C40" s="31">
        <f>Aug!K38</f>
        <v>1405</v>
      </c>
      <c r="D40" s="31">
        <f>Sep!K38</f>
        <v>148</v>
      </c>
      <c r="E40" s="31">
        <f>Oct!K38</f>
        <v>0</v>
      </c>
      <c r="F40" s="31">
        <f>Nov!K38</f>
        <v>604</v>
      </c>
      <c r="G40" s="31">
        <f>Dec!K38</f>
        <v>0</v>
      </c>
      <c r="H40" s="31">
        <f>Jan!K38</f>
        <v>0</v>
      </c>
      <c r="I40" s="31">
        <f>Feb!K38</f>
        <v>0</v>
      </c>
      <c r="J40" s="31">
        <f>Mar!K38</f>
        <v>0</v>
      </c>
      <c r="K40" s="31">
        <f>Apr!K38</f>
        <v>0</v>
      </c>
      <c r="L40" s="31">
        <f>May!K38</f>
        <v>0</v>
      </c>
      <c r="M40" s="31">
        <f>Jun!K38</f>
        <v>0</v>
      </c>
    </row>
    <row r="41" spans="1:13">
      <c r="A41" s="32">
        <v>1404</v>
      </c>
      <c r="B41" s="31">
        <f>July!K39</f>
        <v>311</v>
      </c>
      <c r="C41" s="31">
        <f>Aug!K39</f>
        <v>0</v>
      </c>
      <c r="D41" s="31">
        <f>Sep!K39</f>
        <v>662</v>
      </c>
      <c r="E41" s="31">
        <f>Oct!K39</f>
        <v>0</v>
      </c>
      <c r="F41" s="31">
        <f>Nov!K39</f>
        <v>1084</v>
      </c>
      <c r="G41" s="31">
        <f>Dec!K39</f>
        <v>0</v>
      </c>
      <c r="H41" s="31">
        <f>Jan!K39</f>
        <v>0</v>
      </c>
      <c r="I41" s="31">
        <f>Feb!K39</f>
        <v>0</v>
      </c>
      <c r="J41" s="31">
        <f>Mar!K39</f>
        <v>0</v>
      </c>
      <c r="K41" s="31">
        <f>Apr!K39</f>
        <v>0</v>
      </c>
      <c r="L41" s="31">
        <f>May!K39</f>
        <v>0</v>
      </c>
      <c r="M41" s="31">
        <f>Jun!K39</f>
        <v>0</v>
      </c>
    </row>
    <row r="42" spans="1:13">
      <c r="A42" s="32">
        <v>1405</v>
      </c>
      <c r="B42" s="31">
        <f>July!K40</f>
        <v>713</v>
      </c>
      <c r="C42" s="31">
        <f>Aug!K40</f>
        <v>111</v>
      </c>
      <c r="D42" s="31">
        <f>Sep!K40</f>
        <v>473</v>
      </c>
      <c r="E42" s="31">
        <f>Oct!K40</f>
        <v>0</v>
      </c>
      <c r="F42" s="31">
        <f>Nov!K40</f>
        <v>341</v>
      </c>
      <c r="G42" s="31">
        <f>Dec!K40</f>
        <v>0</v>
      </c>
      <c r="H42" s="31">
        <f>Jan!K40</f>
        <v>0</v>
      </c>
      <c r="I42" s="31">
        <f>Feb!K40</f>
        <v>0</v>
      </c>
      <c r="J42" s="31">
        <f>Mar!K40</f>
        <v>0</v>
      </c>
      <c r="K42" s="31">
        <f>Apr!K40</f>
        <v>0</v>
      </c>
      <c r="L42" s="31">
        <f>May!K40</f>
        <v>0</v>
      </c>
      <c r="M42" s="31">
        <f>Jun!K40</f>
        <v>0</v>
      </c>
    </row>
    <row r="43" spans="1:13">
      <c r="A43" s="32">
        <v>2141</v>
      </c>
      <c r="B43" s="31">
        <f>July!K41</f>
        <v>0</v>
      </c>
      <c r="C43" s="31">
        <f>Aug!K41</f>
        <v>706</v>
      </c>
      <c r="D43" s="31">
        <f>Sep!K41</f>
        <v>141</v>
      </c>
      <c r="E43" s="31">
        <f>Oct!K41</f>
        <v>149</v>
      </c>
      <c r="F43" s="31">
        <f>Nov!K41</f>
        <v>816</v>
      </c>
      <c r="G43" s="31">
        <f>Dec!K41</f>
        <v>0</v>
      </c>
      <c r="H43" s="31">
        <f>Jan!K41</f>
        <v>0</v>
      </c>
      <c r="I43" s="31">
        <f>Feb!K41</f>
        <v>0</v>
      </c>
      <c r="J43" s="31">
        <f>Mar!K41</f>
        <v>0</v>
      </c>
      <c r="K43" s="31">
        <f>Apr!K41</f>
        <v>0</v>
      </c>
      <c r="L43" s="31">
        <f>May!K41</f>
        <v>0</v>
      </c>
      <c r="M43" s="31">
        <f>Jun!K41</f>
        <v>0</v>
      </c>
    </row>
    <row r="44" spans="1:13">
      <c r="A44" s="32">
        <v>2142</v>
      </c>
      <c r="B44" s="31">
        <f>July!K42</f>
        <v>0</v>
      </c>
      <c r="C44" s="31">
        <f>Aug!K42</f>
        <v>569</v>
      </c>
      <c r="D44" s="31">
        <f>Sep!K42</f>
        <v>205</v>
      </c>
      <c r="E44" s="31">
        <f>Oct!K42</f>
        <v>258</v>
      </c>
      <c r="F44" s="31">
        <f>Nov!K42</f>
        <v>180</v>
      </c>
      <c r="G44" s="31">
        <f>Dec!K42</f>
        <v>0</v>
      </c>
      <c r="H44" s="31">
        <f>Jan!K42</f>
        <v>0</v>
      </c>
      <c r="I44" s="31">
        <f>Feb!K42</f>
        <v>0</v>
      </c>
      <c r="J44" s="31">
        <f>Mar!K42</f>
        <v>0</v>
      </c>
      <c r="K44" s="31">
        <f>Apr!K42</f>
        <v>0</v>
      </c>
      <c r="L44" s="31">
        <f>May!K42</f>
        <v>0</v>
      </c>
      <c r="M44" s="31">
        <f>Jun!K42</f>
        <v>0</v>
      </c>
    </row>
    <row r="45" spans="1:13">
      <c r="A45" s="32">
        <v>2143</v>
      </c>
      <c r="B45" s="31">
        <f>July!K43</f>
        <v>779</v>
      </c>
      <c r="C45" s="31">
        <f>Aug!K43</f>
        <v>0</v>
      </c>
      <c r="D45" s="31">
        <f>Sep!K43</f>
        <v>129</v>
      </c>
      <c r="E45" s="31">
        <f>Oct!K43</f>
        <v>264</v>
      </c>
      <c r="F45" s="31">
        <f>Nov!K43</f>
        <v>141</v>
      </c>
      <c r="G45" s="31">
        <f>Dec!K43</f>
        <v>0</v>
      </c>
      <c r="H45" s="31">
        <f>Jan!K43</f>
        <v>0</v>
      </c>
      <c r="I45" s="31">
        <f>Feb!K43</f>
        <v>0</v>
      </c>
      <c r="J45" s="31">
        <f>Mar!K43</f>
        <v>0</v>
      </c>
      <c r="K45" s="31">
        <f>Apr!K43</f>
        <v>0</v>
      </c>
      <c r="L45" s="31">
        <f>May!K43</f>
        <v>0</v>
      </c>
      <c r="M45" s="31">
        <f>Jun!K43</f>
        <v>0</v>
      </c>
    </row>
    <row r="46" spans="1:13">
      <c r="A46" s="32">
        <v>2151</v>
      </c>
      <c r="B46" s="31">
        <f>July!K44</f>
        <v>684</v>
      </c>
      <c r="C46" s="31">
        <f>Aug!K44</f>
        <v>0</v>
      </c>
      <c r="D46" s="31">
        <f>Sep!K44</f>
        <v>129</v>
      </c>
      <c r="E46" s="31">
        <f>Oct!K44</f>
        <v>679</v>
      </c>
      <c r="F46" s="31">
        <f>Nov!K44</f>
        <v>268</v>
      </c>
      <c r="G46" s="31">
        <f>Dec!K44</f>
        <v>0</v>
      </c>
      <c r="H46" s="31">
        <f>Jan!K44</f>
        <v>0</v>
      </c>
      <c r="I46" s="31">
        <f>Feb!K44</f>
        <v>0</v>
      </c>
      <c r="J46" s="31">
        <f>Mar!K44</f>
        <v>0</v>
      </c>
      <c r="K46" s="31">
        <f>Apr!K44</f>
        <v>0</v>
      </c>
      <c r="L46" s="31">
        <f>May!K44</f>
        <v>0</v>
      </c>
      <c r="M46" s="31">
        <f>Jun!K44</f>
        <v>0</v>
      </c>
    </row>
    <row r="47" spans="1:13">
      <c r="A47" s="32">
        <v>2152</v>
      </c>
      <c r="B47" s="31">
        <f>July!K45</f>
        <v>0</v>
      </c>
      <c r="C47" s="31">
        <f>Aug!K45</f>
        <v>822</v>
      </c>
      <c r="D47" s="31">
        <f>Sep!K45</f>
        <v>114</v>
      </c>
      <c r="E47" s="31">
        <f>Oct!K45</f>
        <v>0</v>
      </c>
      <c r="F47" s="31">
        <f>Nov!K45</f>
        <v>438</v>
      </c>
      <c r="G47" s="31">
        <f>Dec!K45</f>
        <v>0</v>
      </c>
      <c r="H47" s="31">
        <f>Jan!K45</f>
        <v>0</v>
      </c>
      <c r="I47" s="31">
        <f>Feb!K45</f>
        <v>0</v>
      </c>
      <c r="J47" s="31">
        <f>Mar!K45</f>
        <v>0</v>
      </c>
      <c r="K47" s="31">
        <f>Apr!K45</f>
        <v>0</v>
      </c>
      <c r="L47" s="31">
        <f>May!K45</f>
        <v>0</v>
      </c>
      <c r="M47" s="31">
        <f>Jun!K45</f>
        <v>0</v>
      </c>
    </row>
    <row r="48" spans="1:13">
      <c r="A48" s="32">
        <v>2153</v>
      </c>
      <c r="B48" s="31">
        <f>July!K46</f>
        <v>0</v>
      </c>
      <c r="C48" s="31">
        <f>Aug!K46</f>
        <v>270</v>
      </c>
      <c r="D48" s="31">
        <f>Sep!K46</f>
        <v>164</v>
      </c>
      <c r="E48" s="31">
        <f>Oct!K46</f>
        <v>267</v>
      </c>
      <c r="F48" s="31">
        <f>Nov!K46</f>
        <v>0</v>
      </c>
      <c r="G48" s="31">
        <f>Dec!K46</f>
        <v>0</v>
      </c>
      <c r="H48" s="31">
        <f>Jan!K46</f>
        <v>0</v>
      </c>
      <c r="I48" s="31">
        <f>Feb!K46</f>
        <v>0</v>
      </c>
      <c r="J48" s="31">
        <f>Mar!K46</f>
        <v>0</v>
      </c>
      <c r="K48" s="31">
        <f>Apr!K46</f>
        <v>0</v>
      </c>
      <c r="L48" s="31">
        <f>May!K46</f>
        <v>0</v>
      </c>
      <c r="M48" s="31">
        <f>Jun!K46</f>
        <v>0</v>
      </c>
    </row>
    <row r="49" spans="1:19">
      <c r="A49" s="32">
        <v>2161</v>
      </c>
      <c r="B49" s="31">
        <f>July!K47</f>
        <v>516</v>
      </c>
      <c r="C49" s="31">
        <f>Aug!K47</f>
        <v>0</v>
      </c>
      <c r="D49" s="31">
        <f>Sep!K47</f>
        <v>216</v>
      </c>
      <c r="E49" s="31">
        <f>Oct!K47</f>
        <v>268</v>
      </c>
      <c r="F49" s="31">
        <f>Nov!K47</f>
        <v>416</v>
      </c>
      <c r="G49" s="31">
        <f>Dec!K47</f>
        <v>0</v>
      </c>
      <c r="H49" s="31">
        <f>Jan!K47</f>
        <v>0</v>
      </c>
      <c r="I49" s="31">
        <f>Feb!K47</f>
        <v>0</v>
      </c>
      <c r="J49" s="31">
        <f>Mar!K47</f>
        <v>0</v>
      </c>
      <c r="K49" s="31">
        <f>Apr!K47</f>
        <v>0</v>
      </c>
      <c r="L49" s="31">
        <f>May!K47</f>
        <v>0</v>
      </c>
      <c r="M49" s="31">
        <f>Jun!K47</f>
        <v>0</v>
      </c>
    </row>
    <row r="50" spans="1:19">
      <c r="A50" s="32">
        <v>2162</v>
      </c>
      <c r="B50" s="31">
        <f>July!K48</f>
        <v>218</v>
      </c>
      <c r="C50" s="31">
        <f>Aug!K48</f>
        <v>0</v>
      </c>
      <c r="D50" s="31">
        <f>Sep!K48</f>
        <v>215</v>
      </c>
      <c r="E50" s="31">
        <f>Oct!K48</f>
        <v>258</v>
      </c>
      <c r="F50" s="31">
        <f>Nov!K48</f>
        <v>136</v>
      </c>
      <c r="G50" s="31">
        <f>Dec!K48</f>
        <v>0</v>
      </c>
      <c r="H50" s="31">
        <f>Jan!K48</f>
        <v>0</v>
      </c>
      <c r="I50" s="31">
        <f>Feb!K48</f>
        <v>0</v>
      </c>
      <c r="J50" s="31">
        <f>Mar!K48</f>
        <v>132</v>
      </c>
      <c r="K50" s="31">
        <f>Apr!K48</f>
        <v>0</v>
      </c>
      <c r="L50" s="31">
        <f>May!K48</f>
        <v>0</v>
      </c>
      <c r="M50" s="31">
        <f>Jun!K48</f>
        <v>0</v>
      </c>
    </row>
    <row r="51" spans="1:19">
      <c r="A51" s="32">
        <v>2163</v>
      </c>
      <c r="B51" s="31">
        <f>July!K49</f>
        <v>264</v>
      </c>
      <c r="C51" s="31">
        <f>Aug!K49</f>
        <v>0</v>
      </c>
      <c r="D51" s="31">
        <f>Sep!K49</f>
        <v>184</v>
      </c>
      <c r="E51" s="31">
        <f>Oct!K49</f>
        <v>978</v>
      </c>
      <c r="F51" s="31">
        <f>Nov!K49</f>
        <v>258</v>
      </c>
      <c r="G51" s="31">
        <f>Dec!K49</f>
        <v>0</v>
      </c>
      <c r="H51" s="31">
        <f>Jan!K49</f>
        <v>0</v>
      </c>
      <c r="I51" s="31">
        <f>Feb!K49</f>
        <v>0</v>
      </c>
      <c r="J51" s="31">
        <f>Mar!K49</f>
        <v>0</v>
      </c>
      <c r="K51" s="31">
        <f>Apr!K49</f>
        <v>0</v>
      </c>
      <c r="L51" s="31">
        <f>May!K49</f>
        <v>0</v>
      </c>
      <c r="M51" s="31">
        <f>Jun!K49</f>
        <v>0</v>
      </c>
    </row>
    <row r="52" spans="1:19">
      <c r="A52" s="32" t="s">
        <v>22</v>
      </c>
      <c r="B52" s="31">
        <f>July!K50</f>
        <v>0</v>
      </c>
      <c r="C52" s="31">
        <f>Aug!K50</f>
        <v>0</v>
      </c>
      <c r="D52" s="31">
        <f>Sep!K50</f>
        <v>0</v>
      </c>
      <c r="E52" s="31">
        <f>Oct!K50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Mar!K50</f>
        <v>0</v>
      </c>
      <c r="K52" s="31">
        <f>Apr!K50</f>
        <v>0</v>
      </c>
      <c r="L52" s="31">
        <f>May!K50</f>
        <v>0</v>
      </c>
      <c r="M52" s="31">
        <f>Jun!K50</f>
        <v>0</v>
      </c>
    </row>
    <row r="53" spans="1:19">
      <c r="A53" s="32" t="s">
        <v>23</v>
      </c>
      <c r="B53" s="31">
        <f>July!K51</f>
        <v>120</v>
      </c>
      <c r="C53" s="31">
        <f>Aug!K51</f>
        <v>0</v>
      </c>
      <c r="D53" s="31">
        <f>Sep!K51</f>
        <v>149</v>
      </c>
      <c r="E53" s="31">
        <f>Oct!K51</f>
        <v>0</v>
      </c>
      <c r="F53" s="31">
        <f>Nov!K51</f>
        <v>194</v>
      </c>
      <c r="G53" s="31">
        <f>Dec!K51</f>
        <v>0</v>
      </c>
      <c r="H53" s="31">
        <f>Jan!K51</f>
        <v>0</v>
      </c>
      <c r="I53" s="31">
        <f>Feb!K51</f>
        <v>0</v>
      </c>
      <c r="J53" s="31">
        <f>Mar!K51</f>
        <v>444</v>
      </c>
      <c r="K53" s="31">
        <f>Apr!K51</f>
        <v>0</v>
      </c>
      <c r="L53" s="31">
        <f>May!K51</f>
        <v>0</v>
      </c>
      <c r="M53" s="31">
        <f>Jun!K51</f>
        <v>0</v>
      </c>
    </row>
    <row r="54" spans="1:19">
      <c r="A54" s="32" t="s">
        <v>24</v>
      </c>
      <c r="B54" s="31">
        <f>July!K52</f>
        <v>0</v>
      </c>
      <c r="C54" s="31">
        <f>Aug!K52</f>
        <v>129</v>
      </c>
      <c r="D54" s="31">
        <f>Sep!K52</f>
        <v>0</v>
      </c>
      <c r="E54" s="31">
        <f>Oct!K52</f>
        <v>139</v>
      </c>
      <c r="F54" s="31">
        <f>Nov!K52</f>
        <v>130</v>
      </c>
      <c r="G54" s="31">
        <f>Dec!K52</f>
        <v>0</v>
      </c>
      <c r="H54" s="31">
        <f>Jan!K52</f>
        <v>0</v>
      </c>
      <c r="I54" s="31">
        <f>Feb!K52</f>
        <v>0</v>
      </c>
      <c r="J54" s="31">
        <f>Mar!K52</f>
        <v>0</v>
      </c>
      <c r="K54" s="31">
        <f>Apr!K52</f>
        <v>0</v>
      </c>
      <c r="L54" s="31">
        <f>May!K52</f>
        <v>0</v>
      </c>
      <c r="M54" s="31">
        <f>Jun!K52</f>
        <v>0</v>
      </c>
    </row>
    <row r="55" spans="1:19" ht="15.75">
      <c r="A55" s="52" t="s">
        <v>25</v>
      </c>
      <c r="B55" s="51">
        <f>SUM(B12:B54)</f>
        <v>5839</v>
      </c>
      <c r="C55" s="51">
        <f t="shared" ref="C55:M55" si="0">SUM(C12:C54)</f>
        <v>21136.71</v>
      </c>
      <c r="D55" s="51">
        <f t="shared" si="0"/>
        <v>10610</v>
      </c>
      <c r="E55" s="51">
        <f t="shared" si="0"/>
        <v>14551</v>
      </c>
      <c r="F55" s="51">
        <f t="shared" si="0"/>
        <v>20238.86</v>
      </c>
      <c r="G55" s="51">
        <f t="shared" si="0"/>
        <v>0</v>
      </c>
      <c r="H55" s="51">
        <f t="shared" si="0"/>
        <v>0</v>
      </c>
      <c r="I55" s="51">
        <f t="shared" si="0"/>
        <v>0</v>
      </c>
      <c r="J55" s="51">
        <f t="shared" si="0"/>
        <v>576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80" t="s">
        <v>28</v>
      </c>
      <c r="F58" s="80" t="s">
        <v>29</v>
      </c>
      <c r="G58" s="78" t="s">
        <v>30</v>
      </c>
    </row>
    <row r="59" spans="1:19" ht="15" customHeight="1">
      <c r="A59" s="76" t="s">
        <v>9</v>
      </c>
      <c r="E59" s="79"/>
      <c r="F59" s="79"/>
      <c r="G59" s="79"/>
    </row>
    <row r="60" spans="1:19">
      <c r="A60" s="77"/>
      <c r="B60" s="36" t="s">
        <v>31</v>
      </c>
      <c r="C60" s="35" t="s">
        <v>32</v>
      </c>
      <c r="D60" s="41" t="s">
        <v>33</v>
      </c>
      <c r="E60" s="79"/>
      <c r="F60" s="79"/>
      <c r="G60" s="79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72" t="s">
        <v>66</v>
      </c>
      <c r="D104" s="73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R8" sqref="R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132</v>
      </c>
      <c r="J4" s="10">
        <f t="shared" si="0"/>
        <v>444</v>
      </c>
      <c r="K4" s="10">
        <f t="shared" si="0"/>
        <v>576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ref="I22" si="6">SUM(F22,H22)</f>
        <v>0</v>
      </c>
      <c r="J22" s="17"/>
      <c r="K22" s="20">
        <f t="shared" ref="K22" si="7">SUM(I22,J22)</f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>
        <v>444</v>
      </c>
      <c r="K51" s="20">
        <f t="shared" si="5"/>
        <v>444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10">SUM(F10:F52)</f>
        <v>0</v>
      </c>
      <c r="G53" s="19">
        <f t="shared" si="10"/>
        <v>0</v>
      </c>
      <c r="H53" s="19">
        <f t="shared" si="10"/>
        <v>112</v>
      </c>
      <c r="I53" s="19">
        <f t="shared" si="10"/>
        <v>132</v>
      </c>
      <c r="J53" s="19">
        <f t="shared" si="10"/>
        <v>444</v>
      </c>
      <c r="K53" s="19">
        <f t="shared" si="10"/>
        <v>576</v>
      </c>
      <c r="L53" s="19">
        <f t="shared" si="10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S7" sqref="S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ref="I14" si="6">SUM(F14,H14)</f>
        <v>0</v>
      </c>
      <c r="J14" s="17"/>
      <c r="K14" s="20">
        <f t="shared" ref="K14" si="7">SUM(I14,J14)</f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Q10" sqref="Q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v>112</v>
      </c>
      <c r="I36" s="20">
        <f t="shared" si="4"/>
        <v>112</v>
      </c>
      <c r="J36" s="17"/>
      <c r="K36" s="20">
        <f t="shared" si="5"/>
        <v>112</v>
      </c>
      <c r="L36" s="43"/>
    </row>
    <row r="37" spans="1:12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>
      <c r="A53" s="3"/>
      <c r="B53" s="3"/>
      <c r="C53" s="3"/>
      <c r="D53" s="3" t="s">
        <v>81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112</v>
      </c>
      <c r="I53" s="19">
        <f t="shared" si="6"/>
        <v>112</v>
      </c>
      <c r="J53" s="19">
        <f t="shared" si="6"/>
        <v>0</v>
      </c>
      <c r="K53" s="19">
        <f t="shared" si="6"/>
        <v>112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" workbookViewId="0">
      <selection activeCell="F21" sqref="F2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>G8*H4</f>
        <v>0</v>
      </c>
      <c r="I8" s="20">
        <f t="shared" ref="I8:I52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si="1"/>
        <v>0</v>
      </c>
      <c r="J10" s="20"/>
      <c r="K10" s="20">
        <f t="shared" ref="K10:K52" si="3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1"/>
        <v>0</v>
      </c>
      <c r="J11" s="17"/>
      <c r="K11" s="20">
        <f t="shared" si="3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1"/>
        <v>0</v>
      </c>
      <c r="J12" s="17"/>
      <c r="K12" s="20">
        <f t="shared" si="3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ref="K35" si="4">SUM(I35,J35)</f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1"/>
        <v>0</v>
      </c>
      <c r="J39" s="17"/>
      <c r="K39" s="20">
        <f t="shared" si="3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1"/>
        <v>0</v>
      </c>
      <c r="J40" s="17"/>
      <c r="K40" s="20">
        <f t="shared" si="3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1"/>
        <v>0</v>
      </c>
      <c r="J43" s="17"/>
      <c r="K43" s="20">
        <f t="shared" si="3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1"/>
        <v>0</v>
      </c>
      <c r="J44" s="17"/>
      <c r="K44" s="20">
        <f t="shared" si="3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1"/>
        <v>0</v>
      </c>
      <c r="J47" s="17"/>
      <c r="K47" s="20">
        <f t="shared" si="3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1"/>
        <v>0</v>
      </c>
      <c r="J48" s="17"/>
      <c r="K48" s="20">
        <f t="shared" si="3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1"/>
        <v>0</v>
      </c>
      <c r="J49" s="17"/>
      <c r="K49" s="20">
        <f t="shared" si="3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1"/>
        <v>0</v>
      </c>
      <c r="J51" s="17"/>
      <c r="K51" s="20">
        <f t="shared" si="3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 t="shared" si="3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5">SUM(F10:F52)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</row>
    <row r="54" spans="1:12" ht="24.9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17" sqref="F1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4215</v>
      </c>
      <c r="G4" s="10">
        <f t="shared" ref="G4:L4" si="0">G55</f>
        <v>58</v>
      </c>
      <c r="H4" s="10">
        <f t="shared" si="0"/>
        <v>1624</v>
      </c>
      <c r="I4" s="10">
        <f t="shared" si="0"/>
        <v>5839</v>
      </c>
      <c r="J4" s="10">
        <f t="shared" si="0"/>
        <v>0</v>
      </c>
      <c r="K4" s="10">
        <f t="shared" si="0"/>
        <v>5839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2"/>
      <c r="I5" s="29"/>
      <c r="J5" s="1"/>
      <c r="K5" s="1"/>
      <c r="L5" s="2"/>
    </row>
    <row r="6" spans="1:12" ht="18.75" customHeight="1" thickTop="1" thickBot="1">
      <c r="A6" s="83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G8*H4</f>
        <v>0</v>
      </c>
      <c r="I8" s="17">
        <f t="shared" ref="I8:I52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26920</v>
      </c>
      <c r="F10" s="66">
        <v>1467</v>
      </c>
      <c r="G10" s="63">
        <v>8</v>
      </c>
      <c r="H10" s="20">
        <f>G10*H6</f>
        <v>224</v>
      </c>
      <c r="I10" s="20">
        <f t="shared" si="1"/>
        <v>1691</v>
      </c>
      <c r="J10" s="20"/>
      <c r="K10" s="20">
        <f t="shared" ref="K10:K51" si="3">SUM(I10,J10)</f>
        <v>1691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33410</v>
      </c>
      <c r="F11" s="16">
        <v>106</v>
      </c>
      <c r="G11" s="14">
        <v>6</v>
      </c>
      <c r="H11" s="17">
        <f>G11*H6</f>
        <v>168</v>
      </c>
      <c r="I11" s="20">
        <f t="shared" si="1"/>
        <v>274</v>
      </c>
      <c r="J11" s="17"/>
      <c r="K11" s="20">
        <f t="shared" si="3"/>
        <v>274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29897</v>
      </c>
      <c r="F12" s="16">
        <v>157</v>
      </c>
      <c r="G12" s="14">
        <v>4</v>
      </c>
      <c r="H12" s="17">
        <f>G12*H6</f>
        <v>112</v>
      </c>
      <c r="I12" s="20">
        <f t="shared" si="1"/>
        <v>269</v>
      </c>
      <c r="J12" s="17"/>
      <c r="K12" s="20">
        <f t="shared" si="3"/>
        <v>269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si="3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102578</v>
      </c>
      <c r="F39" s="16">
        <v>143</v>
      </c>
      <c r="G39" s="14">
        <v>6</v>
      </c>
      <c r="H39" s="17">
        <f>G39*H6</f>
        <v>168</v>
      </c>
      <c r="I39" s="20">
        <f t="shared" si="1"/>
        <v>311</v>
      </c>
      <c r="J39" s="17"/>
      <c r="K39" s="20">
        <f t="shared" si="3"/>
        <v>311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128416</v>
      </c>
      <c r="F40" s="16">
        <v>545</v>
      </c>
      <c r="G40" s="14">
        <v>6</v>
      </c>
      <c r="H40" s="17">
        <f>G40*H6</f>
        <v>168</v>
      </c>
      <c r="I40" s="20">
        <f t="shared" si="1"/>
        <v>713</v>
      </c>
      <c r="J40" s="17"/>
      <c r="K40" s="20">
        <f t="shared" si="3"/>
        <v>713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88159</v>
      </c>
      <c r="F43" s="16">
        <v>667</v>
      </c>
      <c r="G43" s="14">
        <v>4</v>
      </c>
      <c r="H43" s="17">
        <f>G43*H6</f>
        <v>112</v>
      </c>
      <c r="I43" s="20">
        <f t="shared" si="1"/>
        <v>779</v>
      </c>
      <c r="J43" s="17"/>
      <c r="K43" s="20">
        <f t="shared" si="3"/>
        <v>779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81758</v>
      </c>
      <c r="F44" s="16">
        <v>516</v>
      </c>
      <c r="G44" s="14">
        <v>6</v>
      </c>
      <c r="H44" s="17">
        <f>G44*H6</f>
        <v>168</v>
      </c>
      <c r="I44" s="20">
        <f t="shared" si="1"/>
        <v>684</v>
      </c>
      <c r="J44" s="17"/>
      <c r="K44" s="20">
        <f t="shared" si="3"/>
        <v>684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40041</v>
      </c>
      <c r="F47" s="16">
        <v>404</v>
      </c>
      <c r="G47" s="14">
        <v>4</v>
      </c>
      <c r="H47" s="17">
        <f>G47*H6</f>
        <v>112</v>
      </c>
      <c r="I47" s="20">
        <f t="shared" si="1"/>
        <v>516</v>
      </c>
      <c r="J47" s="17"/>
      <c r="K47" s="20">
        <f t="shared" si="3"/>
        <v>516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34972</v>
      </c>
      <c r="F48" s="16">
        <v>106</v>
      </c>
      <c r="G48" s="14">
        <v>4</v>
      </c>
      <c r="H48" s="17">
        <f>G48*H6</f>
        <v>112</v>
      </c>
      <c r="I48" s="20">
        <f t="shared" si="1"/>
        <v>218</v>
      </c>
      <c r="J48" s="17"/>
      <c r="K48" s="20">
        <f t="shared" si="3"/>
        <v>218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43059</v>
      </c>
      <c r="F49" s="16">
        <v>96</v>
      </c>
      <c r="G49" s="14">
        <v>6</v>
      </c>
      <c r="H49" s="17">
        <f>G49*H6</f>
        <v>168</v>
      </c>
      <c r="I49" s="20">
        <f t="shared" si="1"/>
        <v>264</v>
      </c>
      <c r="J49" s="17"/>
      <c r="K49" s="20">
        <f t="shared" si="3"/>
        <v>264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142304</v>
      </c>
      <c r="F51" s="16">
        <v>8</v>
      </c>
      <c r="G51" s="14">
        <v>4</v>
      </c>
      <c r="H51" s="17">
        <f>G51*H6</f>
        <v>112</v>
      </c>
      <c r="I51" s="20">
        <f t="shared" si="1"/>
        <v>120</v>
      </c>
      <c r="J51" s="17"/>
      <c r="K51" s="20">
        <f t="shared" si="3"/>
        <v>120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>SUM(I52,J52)</f>
        <v>0</v>
      </c>
      <c r="L52" s="43"/>
    </row>
    <row r="53" spans="1:12" ht="15" customHeight="1">
      <c r="A53" s="54" t="s">
        <v>80</v>
      </c>
      <c r="B53" s="55"/>
      <c r="C53" s="54"/>
      <c r="D53" s="54"/>
      <c r="E53" s="56"/>
      <c r="F53" s="57"/>
      <c r="G53" s="54"/>
      <c r="H53" s="58"/>
      <c r="I53" s="58"/>
      <c r="J53" s="58"/>
      <c r="K53" s="17"/>
      <c r="L53" s="43"/>
    </row>
    <row r="54" spans="1:12" ht="1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3"/>
      <c r="L54" s="43"/>
    </row>
    <row r="55" spans="1:12" ht="15" customHeight="1">
      <c r="A55" s="3"/>
      <c r="B55" s="3"/>
      <c r="C55" s="3"/>
      <c r="D55" s="3" t="s">
        <v>81</v>
      </c>
      <c r="E55" s="3"/>
      <c r="F55" s="19">
        <f>SUM(F10:F52)</f>
        <v>4215</v>
      </c>
      <c r="G55" s="19">
        <f>SUM(G10:G52)</f>
        <v>58</v>
      </c>
      <c r="H55" s="19">
        <f t="shared" ref="H55:K55" si="4">SUM(H10:H52)</f>
        <v>1624</v>
      </c>
      <c r="I55" s="19">
        <f t="shared" si="4"/>
        <v>5839</v>
      </c>
      <c r="J55" s="19">
        <f t="shared" si="4"/>
        <v>0</v>
      </c>
      <c r="K55" s="19">
        <f t="shared" si="4"/>
        <v>5839</v>
      </c>
      <c r="L55" s="19">
        <f t="shared" ref="L55" si="5">SUM(L10:L54)</f>
        <v>0</v>
      </c>
    </row>
    <row r="56" spans="1:12" ht="15" customHeight="1"/>
    <row r="57" spans="1:12" ht="15" customHeight="1"/>
    <row r="58" spans="1:12" ht="15" customHeight="1"/>
    <row r="59" spans="1:12" ht="22.5" customHeight="1" thickBot="1">
      <c r="F59" s="5"/>
      <c r="G59" s="42"/>
      <c r="H59" s="4"/>
      <c r="I59" s="4"/>
      <c r="J59" s="4"/>
      <c r="K59" s="4"/>
    </row>
    <row r="60" spans="1:12" ht="15" customHeight="1" thickTop="1">
      <c r="G60" t="s">
        <v>82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H28" sqref="H2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14132</v>
      </c>
      <c r="G4" s="10">
        <f t="shared" ref="G4:L4" si="0">G53</f>
        <v>140</v>
      </c>
      <c r="H4" s="10">
        <f t="shared" si="0"/>
        <v>3920</v>
      </c>
      <c r="I4" s="10">
        <f t="shared" si="0"/>
        <v>18052</v>
      </c>
      <c r="J4" s="10">
        <f t="shared" si="0"/>
        <v>3084.71</v>
      </c>
      <c r="K4" s="10">
        <f>K53</f>
        <v>21136.71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70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 t="s">
        <v>84</v>
      </c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>
        <v>297227</v>
      </c>
      <c r="F13" s="16">
        <v>275</v>
      </c>
      <c r="G13" s="14">
        <v>4</v>
      </c>
      <c r="H13" s="17">
        <f>G13*H6</f>
        <v>112</v>
      </c>
      <c r="I13" s="20">
        <f t="shared" si="4"/>
        <v>387</v>
      </c>
      <c r="J13" s="17"/>
      <c r="K13" s="20">
        <f t="shared" si="5"/>
        <v>387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11996</v>
      </c>
      <c r="F14" s="16">
        <v>129</v>
      </c>
      <c r="G14" s="14">
        <v>4</v>
      </c>
      <c r="H14" s="17">
        <f>G14*H6</f>
        <v>112</v>
      </c>
      <c r="I14" s="20">
        <f t="shared" si="4"/>
        <v>241</v>
      </c>
      <c r="J14" s="17"/>
      <c r="K14" s="20">
        <f t="shared" si="5"/>
        <v>241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31872</v>
      </c>
      <c r="F15" s="16">
        <v>544</v>
      </c>
      <c r="G15" s="14">
        <v>4</v>
      </c>
      <c r="H15" s="17">
        <f>G15*H6</f>
        <v>112</v>
      </c>
      <c r="I15" s="20">
        <f t="shared" si="4"/>
        <v>656</v>
      </c>
      <c r="J15" s="17"/>
      <c r="K15" s="20">
        <f t="shared" si="5"/>
        <v>656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228706</v>
      </c>
      <c r="F16" s="16">
        <v>29</v>
      </c>
      <c r="G16" s="14">
        <v>4</v>
      </c>
      <c r="H16" s="17">
        <f>G16*H6</f>
        <v>112</v>
      </c>
      <c r="I16" s="20">
        <f t="shared" si="4"/>
        <v>141</v>
      </c>
      <c r="J16" s="17"/>
      <c r="K16" s="20">
        <f t="shared" si="5"/>
        <v>141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24773</v>
      </c>
      <c r="F17" s="16">
        <v>26</v>
      </c>
      <c r="G17" s="14">
        <v>4</v>
      </c>
      <c r="H17" s="17">
        <f>G17*H6</f>
        <v>112</v>
      </c>
      <c r="I17" s="20">
        <f t="shared" si="4"/>
        <v>138</v>
      </c>
      <c r="J17" s="17"/>
      <c r="K17" s="20">
        <f t="shared" si="5"/>
        <v>138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5844</v>
      </c>
      <c r="F18" s="16">
        <v>2299</v>
      </c>
      <c r="G18" s="14">
        <v>4</v>
      </c>
      <c r="H18" s="17">
        <f>G18*H6</f>
        <v>112</v>
      </c>
      <c r="I18" s="20">
        <f t="shared" si="4"/>
        <v>2411</v>
      </c>
      <c r="J18" s="17"/>
      <c r="K18" s="20">
        <f t="shared" si="5"/>
        <v>2411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241583</v>
      </c>
      <c r="F21" s="16">
        <v>26</v>
      </c>
      <c r="G21" s="14">
        <v>4</v>
      </c>
      <c r="H21" s="17">
        <f>G21*H6</f>
        <v>112</v>
      </c>
      <c r="I21" s="20">
        <f t="shared" si="4"/>
        <v>138</v>
      </c>
      <c r="J21" s="17">
        <v>1023.22</v>
      </c>
      <c r="K21" s="20">
        <f t="shared" si="5"/>
        <v>1161.22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217382</v>
      </c>
      <c r="F22" s="16">
        <v>526</v>
      </c>
      <c r="G22" s="14">
        <v>6</v>
      </c>
      <c r="H22" s="17">
        <f>G22*H6</f>
        <v>168</v>
      </c>
      <c r="I22" s="20">
        <f t="shared" si="4"/>
        <v>694</v>
      </c>
      <c r="J22" s="17">
        <v>2061.4899999999998</v>
      </c>
      <c r="K22" s="20">
        <f t="shared" si="5"/>
        <v>2755.49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267631</v>
      </c>
      <c r="F23" s="16">
        <v>290</v>
      </c>
      <c r="G23" s="14">
        <v>8</v>
      </c>
      <c r="H23" s="17">
        <f>G23*H6</f>
        <v>224</v>
      </c>
      <c r="I23" s="20">
        <f t="shared" si="4"/>
        <v>514</v>
      </c>
      <c r="J23" s="17"/>
      <c r="K23" s="20">
        <f t="shared" si="5"/>
        <v>514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317510</v>
      </c>
      <c r="F24" s="16">
        <v>219</v>
      </c>
      <c r="G24" s="14">
        <v>4</v>
      </c>
      <c r="H24" s="17">
        <f>G24*H6</f>
        <v>112</v>
      </c>
      <c r="I24" s="20">
        <f t="shared" si="4"/>
        <v>331</v>
      </c>
      <c r="J24" s="17"/>
      <c r="K24" s="20">
        <f t="shared" si="5"/>
        <v>331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174747</v>
      </c>
      <c r="F27" s="16">
        <v>983</v>
      </c>
      <c r="G27" s="14">
        <v>4</v>
      </c>
      <c r="H27" s="17">
        <f>G27*H6</f>
        <v>112</v>
      </c>
      <c r="I27" s="20">
        <f t="shared" si="4"/>
        <v>1095</v>
      </c>
      <c r="J27" s="17"/>
      <c r="K27" s="20">
        <f t="shared" si="5"/>
        <v>1095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6853</v>
      </c>
      <c r="F28" s="16">
        <v>130</v>
      </c>
      <c r="G28" s="14">
        <v>4</v>
      </c>
      <c r="H28" s="17">
        <f>G28*H6</f>
        <v>112</v>
      </c>
      <c r="I28" s="20">
        <f t="shared" si="4"/>
        <v>242</v>
      </c>
      <c r="J28" s="17"/>
      <c r="K28" s="20">
        <f t="shared" si="5"/>
        <v>242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12661</v>
      </c>
      <c r="F29" s="16">
        <v>1399</v>
      </c>
      <c r="G29" s="14">
        <v>8</v>
      </c>
      <c r="H29" s="17">
        <f>G29*H6</f>
        <v>224</v>
      </c>
      <c r="I29" s="20">
        <f t="shared" si="4"/>
        <v>1623</v>
      </c>
      <c r="J29" s="17"/>
      <c r="K29" s="20">
        <f t="shared" si="5"/>
        <v>1623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162073</v>
      </c>
      <c r="F30" s="16">
        <v>127</v>
      </c>
      <c r="G30" s="14">
        <v>4</v>
      </c>
      <c r="H30" s="17">
        <f>G30*H6</f>
        <v>112</v>
      </c>
      <c r="I30" s="20">
        <f t="shared" si="4"/>
        <v>239</v>
      </c>
      <c r="J30" s="17"/>
      <c r="K30" s="20">
        <f t="shared" si="5"/>
        <v>239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172130</v>
      </c>
      <c r="F32" s="16">
        <v>440</v>
      </c>
      <c r="G32" s="14">
        <v>4</v>
      </c>
      <c r="H32" s="17">
        <f>G32*H6</f>
        <v>112</v>
      </c>
      <c r="I32" s="20">
        <f t="shared" si="4"/>
        <v>552</v>
      </c>
      <c r="J32" s="17"/>
      <c r="K32" s="20">
        <f t="shared" si="5"/>
        <v>552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180762</v>
      </c>
      <c r="F33" s="16">
        <v>471</v>
      </c>
      <c r="G33" s="14">
        <v>8</v>
      </c>
      <c r="H33" s="17">
        <f>G33*H6</f>
        <v>224</v>
      </c>
      <c r="I33" s="20">
        <f t="shared" si="4"/>
        <v>695</v>
      </c>
      <c r="J33" s="17"/>
      <c r="K33" s="20">
        <f t="shared" si="5"/>
        <v>695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19881</v>
      </c>
      <c r="F34" s="16">
        <v>922</v>
      </c>
      <c r="G34" s="14">
        <v>8</v>
      </c>
      <c r="H34" s="17">
        <f>G34*H6</f>
        <v>224</v>
      </c>
      <c r="I34" s="20">
        <f t="shared" si="4"/>
        <v>1146</v>
      </c>
      <c r="J34" s="17"/>
      <c r="K34" s="20">
        <f t="shared" si="5"/>
        <v>1146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33220</v>
      </c>
      <c r="F35" s="16">
        <v>915</v>
      </c>
      <c r="G35" s="14">
        <v>6</v>
      </c>
      <c r="H35" s="17">
        <f>G35*H6</f>
        <v>168</v>
      </c>
      <c r="I35" s="20">
        <f t="shared" si="4"/>
        <v>1083</v>
      </c>
      <c r="J35" s="17"/>
      <c r="K35" s="20">
        <f t="shared" si="5"/>
        <v>1083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136937</v>
      </c>
      <c r="F36" s="16">
        <v>672</v>
      </c>
      <c r="G36" s="14">
        <v>8</v>
      </c>
      <c r="H36" s="17">
        <f>G36*H6</f>
        <v>224</v>
      </c>
      <c r="I36" s="20">
        <f t="shared" si="4"/>
        <v>896</v>
      </c>
      <c r="J36" s="17"/>
      <c r="K36" s="20">
        <f t="shared" si="5"/>
        <v>896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127176</v>
      </c>
      <c r="F37" s="16">
        <v>650</v>
      </c>
      <c r="G37" s="14">
        <v>6</v>
      </c>
      <c r="H37" s="17">
        <f>G37*H6</f>
        <v>168</v>
      </c>
      <c r="I37" s="20">
        <f t="shared" si="4"/>
        <v>818</v>
      </c>
      <c r="J37" s="17"/>
      <c r="K37" s="20">
        <f t="shared" si="5"/>
        <v>818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118357</v>
      </c>
      <c r="F38" s="16">
        <v>1181</v>
      </c>
      <c r="G38" s="14">
        <v>8</v>
      </c>
      <c r="H38" s="17">
        <f>G38*H6</f>
        <v>224</v>
      </c>
      <c r="I38" s="20">
        <f t="shared" si="4"/>
        <v>1405</v>
      </c>
      <c r="J38" s="17"/>
      <c r="K38" s="20">
        <f t="shared" si="5"/>
        <v>1405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128699</v>
      </c>
      <c r="F40" s="16">
        <v>55</v>
      </c>
      <c r="G40" s="14">
        <v>2</v>
      </c>
      <c r="H40" s="17">
        <f>G40*H6</f>
        <v>56</v>
      </c>
      <c r="I40" s="20">
        <f t="shared" si="4"/>
        <v>111</v>
      </c>
      <c r="J40" s="17"/>
      <c r="K40" s="20">
        <f t="shared" si="5"/>
        <v>111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86867</v>
      </c>
      <c r="F41" s="16">
        <v>538</v>
      </c>
      <c r="G41" s="14">
        <v>6</v>
      </c>
      <c r="H41" s="17">
        <f>G41*H6</f>
        <v>168</v>
      </c>
      <c r="I41" s="20">
        <f t="shared" si="4"/>
        <v>706</v>
      </c>
      <c r="J41" s="17"/>
      <c r="K41" s="20">
        <f t="shared" si="5"/>
        <v>706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80657</v>
      </c>
      <c r="F42" s="16">
        <v>457</v>
      </c>
      <c r="G42" s="14">
        <v>4</v>
      </c>
      <c r="H42" s="17">
        <f>G42*H6</f>
        <v>112</v>
      </c>
      <c r="I42" s="20">
        <f t="shared" si="4"/>
        <v>569</v>
      </c>
      <c r="J42" s="17"/>
      <c r="K42" s="20">
        <f t="shared" si="5"/>
        <v>569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50704</v>
      </c>
      <c r="F45" s="16">
        <v>654</v>
      </c>
      <c r="G45" s="14">
        <v>6</v>
      </c>
      <c r="H45" s="17">
        <f>G45*H6</f>
        <v>168</v>
      </c>
      <c r="I45" s="20">
        <f t="shared" si="4"/>
        <v>822</v>
      </c>
      <c r="J45" s="17"/>
      <c r="K45" s="20">
        <f t="shared" si="5"/>
        <v>822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65541</v>
      </c>
      <c r="F46" s="16">
        <v>158</v>
      </c>
      <c r="G46" s="14">
        <v>4</v>
      </c>
      <c r="H46" s="17">
        <f>G46*H6</f>
        <v>112</v>
      </c>
      <c r="I46" s="20">
        <f t="shared" si="4"/>
        <v>270</v>
      </c>
      <c r="J46" s="17"/>
      <c r="K46" s="20">
        <f t="shared" si="5"/>
        <v>270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99346</v>
      </c>
      <c r="F52" s="16">
        <v>17</v>
      </c>
      <c r="G52" s="14">
        <v>4</v>
      </c>
      <c r="H52" s="17">
        <f>G52*H6</f>
        <v>112</v>
      </c>
      <c r="I52" s="20">
        <f t="shared" si="4"/>
        <v>129</v>
      </c>
      <c r="J52" s="17"/>
      <c r="K52" s="20">
        <f t="shared" si="5"/>
        <v>129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14132</v>
      </c>
      <c r="G53" s="19">
        <f t="shared" si="6"/>
        <v>140</v>
      </c>
      <c r="H53" s="19">
        <f t="shared" si="6"/>
        <v>3920</v>
      </c>
      <c r="I53" s="19">
        <f t="shared" si="6"/>
        <v>18052</v>
      </c>
      <c r="J53" s="19">
        <f t="shared" si="6"/>
        <v>3084.71</v>
      </c>
      <c r="K53" s="19">
        <f t="shared" si="6"/>
        <v>21136.71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6298</v>
      </c>
      <c r="G4" s="10">
        <f t="shared" ref="G4:L4" si="0">G53</f>
        <v>154</v>
      </c>
      <c r="H4" s="10">
        <f t="shared" si="0"/>
        <v>4312</v>
      </c>
      <c r="I4" s="10">
        <f>I53</f>
        <v>10610</v>
      </c>
      <c r="J4" s="10">
        <f t="shared" si="0"/>
        <v>0</v>
      </c>
      <c r="K4" s="10">
        <f t="shared" si="0"/>
        <v>10610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2612</v>
      </c>
      <c r="F8" s="68">
        <v>8</v>
      </c>
      <c r="G8" s="68">
        <v>4</v>
      </c>
      <c r="H8" s="20">
        <f>G8*H6</f>
        <v>112</v>
      </c>
      <c r="I8" s="20">
        <f t="shared" ref="I8:I9" si="1">SUM(F8,H8)</f>
        <v>120</v>
      </c>
      <c r="J8" s="20"/>
      <c r="K8" s="20">
        <f t="shared" ref="K8:K9" si="2">SUM(I8,J8)</f>
        <v>120</v>
      </c>
      <c r="L8" s="68"/>
    </row>
    <row r="9" spans="1:12">
      <c r="A9" s="68">
        <v>182</v>
      </c>
      <c r="B9" s="69">
        <v>2018</v>
      </c>
      <c r="C9" s="68"/>
      <c r="D9" s="68"/>
      <c r="E9" s="68">
        <v>3103</v>
      </c>
      <c r="F9" s="68">
        <v>8</v>
      </c>
      <c r="G9" s="68">
        <v>4</v>
      </c>
      <c r="H9" s="20">
        <f>G9*H6</f>
        <v>112</v>
      </c>
      <c r="I9" s="20">
        <f t="shared" si="1"/>
        <v>120</v>
      </c>
      <c r="J9" s="20"/>
      <c r="K9" s="20">
        <f t="shared" si="2"/>
        <v>120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29743</v>
      </c>
      <c r="F10" s="66">
        <v>2</v>
      </c>
      <c r="G10" s="63">
        <v>4</v>
      </c>
      <c r="H10" s="20">
        <f>G10*H6</f>
        <v>112</v>
      </c>
      <c r="I10" s="20">
        <f t="shared" ref="I10:I52" si="3">SUM(F10,H10)</f>
        <v>114</v>
      </c>
      <c r="J10" s="20"/>
      <c r="K10" s="20">
        <f t="shared" ref="K10:K52" si="4">SUM(I10,J10)</f>
        <v>114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36548</v>
      </c>
      <c r="F11" s="16">
        <v>2</v>
      </c>
      <c r="G11" s="14">
        <v>4</v>
      </c>
      <c r="H11" s="17">
        <f>G11*H6</f>
        <v>112</v>
      </c>
      <c r="I11" s="20">
        <f t="shared" si="3"/>
        <v>114</v>
      </c>
      <c r="J11" s="17"/>
      <c r="K11" s="20">
        <f t="shared" si="4"/>
        <v>114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33313</v>
      </c>
      <c r="F12" s="16">
        <v>2</v>
      </c>
      <c r="G12" s="14">
        <v>4</v>
      </c>
      <c r="H12" s="17">
        <f>G12*H6</f>
        <v>112</v>
      </c>
      <c r="I12" s="20">
        <f t="shared" si="3"/>
        <v>114</v>
      </c>
      <c r="J12" s="17"/>
      <c r="K12" s="20">
        <f t="shared" si="4"/>
        <v>114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13627</v>
      </c>
      <c r="F14" s="16">
        <v>250</v>
      </c>
      <c r="G14" s="14">
        <v>4</v>
      </c>
      <c r="H14" s="17">
        <f>G14*H6</f>
        <v>112</v>
      </c>
      <c r="I14" s="20">
        <f t="shared" si="3"/>
        <v>362</v>
      </c>
      <c r="J14" s="17"/>
      <c r="K14" s="20">
        <f t="shared" si="4"/>
        <v>362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33029</v>
      </c>
      <c r="F15" s="16">
        <v>77</v>
      </c>
      <c r="G15" s="14">
        <v>4</v>
      </c>
      <c r="H15" s="17">
        <f>G15*H6</f>
        <v>112</v>
      </c>
      <c r="I15" s="20">
        <f t="shared" si="3"/>
        <v>189</v>
      </c>
      <c r="J15" s="17"/>
      <c r="K15" s="20">
        <f t="shared" si="4"/>
        <v>189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230464</v>
      </c>
      <c r="F16" s="16">
        <v>151</v>
      </c>
      <c r="G16" s="14">
        <v>6</v>
      </c>
      <c r="H16" s="17">
        <f>G16*H6</f>
        <v>168</v>
      </c>
      <c r="I16" s="20">
        <f t="shared" si="3"/>
        <v>319</v>
      </c>
      <c r="J16" s="17"/>
      <c r="K16" s="20">
        <f t="shared" si="4"/>
        <v>319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27665</v>
      </c>
      <c r="F17" s="16">
        <v>182</v>
      </c>
      <c r="G17" s="14">
        <v>6</v>
      </c>
      <c r="H17" s="17">
        <f>G17*H6</f>
        <v>168</v>
      </c>
      <c r="I17" s="20">
        <f t="shared" si="3"/>
        <v>350</v>
      </c>
      <c r="J17" s="17"/>
      <c r="K17" s="20">
        <f t="shared" si="4"/>
        <v>350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227788</v>
      </c>
      <c r="F19" s="16">
        <v>49</v>
      </c>
      <c r="G19" s="14">
        <v>4</v>
      </c>
      <c r="H19" s="17">
        <f>G19*H6</f>
        <v>112</v>
      </c>
      <c r="I19" s="20">
        <f t="shared" si="3"/>
        <v>161</v>
      </c>
      <c r="J19" s="17"/>
      <c r="K19" s="20">
        <f t="shared" si="4"/>
        <v>161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276358</v>
      </c>
      <c r="F20" s="16">
        <v>1165</v>
      </c>
      <c r="G20" s="14">
        <v>8</v>
      </c>
      <c r="H20" s="17">
        <f>G20*H6</f>
        <v>224</v>
      </c>
      <c r="I20" s="20">
        <f t="shared" si="3"/>
        <v>1389</v>
      </c>
      <c r="J20" s="17"/>
      <c r="K20" s="20">
        <f t="shared" si="4"/>
        <v>1389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218591</v>
      </c>
      <c r="F22" s="16">
        <v>29</v>
      </c>
      <c r="G22" s="14">
        <v>4</v>
      </c>
      <c r="H22" s="17">
        <f>G22*H6</f>
        <v>112</v>
      </c>
      <c r="I22" s="20">
        <f>SUM(F22,H22)</f>
        <v>141</v>
      </c>
      <c r="J22" s="17"/>
      <c r="K22" s="20">
        <f t="shared" si="4"/>
        <v>141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182591</v>
      </c>
      <c r="F25" s="16">
        <v>29</v>
      </c>
      <c r="G25" s="14">
        <v>4</v>
      </c>
      <c r="H25" s="17">
        <f>G25*H6</f>
        <v>112</v>
      </c>
      <c r="I25" s="20">
        <f t="shared" si="3"/>
        <v>141</v>
      </c>
      <c r="J25" s="17"/>
      <c r="K25" s="20">
        <f t="shared" si="4"/>
        <v>141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191002</v>
      </c>
      <c r="F26" s="16">
        <v>21</v>
      </c>
      <c r="G26" s="14">
        <v>4</v>
      </c>
      <c r="H26" s="17">
        <f>G26*H6</f>
        <v>112</v>
      </c>
      <c r="I26" s="20">
        <f t="shared" si="3"/>
        <v>133</v>
      </c>
      <c r="J26" s="17"/>
      <c r="K26" s="20">
        <f t="shared" si="4"/>
        <v>133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10418</v>
      </c>
      <c r="F28" s="16">
        <v>157</v>
      </c>
      <c r="G28" s="14">
        <v>4</v>
      </c>
      <c r="H28" s="17">
        <f>G28*H6</f>
        <v>112</v>
      </c>
      <c r="I28" s="20">
        <f t="shared" si="3"/>
        <v>269</v>
      </c>
      <c r="J28" s="17"/>
      <c r="K28" s="20">
        <f t="shared" si="4"/>
        <v>269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173731</v>
      </c>
      <c r="F32" s="16">
        <v>1502</v>
      </c>
      <c r="G32" s="14">
        <v>8</v>
      </c>
      <c r="H32" s="17">
        <f>G32*H6</f>
        <v>224</v>
      </c>
      <c r="I32" s="20">
        <f t="shared" si="3"/>
        <v>1726</v>
      </c>
      <c r="J32" s="17"/>
      <c r="K32" s="20">
        <f t="shared" si="4"/>
        <v>1726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184943</v>
      </c>
      <c r="F33" s="16">
        <v>152</v>
      </c>
      <c r="G33" s="14">
        <v>6</v>
      </c>
      <c r="H33" s="17">
        <f>G33*H6</f>
        <v>168</v>
      </c>
      <c r="I33" s="20">
        <f t="shared" si="3"/>
        <v>320</v>
      </c>
      <c r="J33" s="17"/>
      <c r="K33" s="20">
        <f t="shared" si="4"/>
        <v>320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22050</v>
      </c>
      <c r="F34" s="16">
        <v>0</v>
      </c>
      <c r="G34" s="14">
        <v>1</v>
      </c>
      <c r="H34" s="17">
        <f>G34*H6</f>
        <v>28</v>
      </c>
      <c r="I34" s="20">
        <f t="shared" si="3"/>
        <v>28</v>
      </c>
      <c r="J34" s="17"/>
      <c r="K34" s="20">
        <f t="shared" si="4"/>
        <v>28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36176</v>
      </c>
      <c r="F35" s="16">
        <v>183</v>
      </c>
      <c r="G35" s="14">
        <v>8</v>
      </c>
      <c r="H35" s="17">
        <f>G35*H6</f>
        <v>224</v>
      </c>
      <c r="I35" s="20">
        <f t="shared" si="3"/>
        <v>407</v>
      </c>
      <c r="J35" s="17"/>
      <c r="K35" s="20">
        <f t="shared" si="4"/>
        <v>407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139901</v>
      </c>
      <c r="F36" s="16">
        <v>918</v>
      </c>
      <c r="G36" s="14">
        <v>12</v>
      </c>
      <c r="H36" s="17">
        <f>G36*H6</f>
        <v>336</v>
      </c>
      <c r="I36" s="20">
        <f t="shared" si="3"/>
        <v>1254</v>
      </c>
      <c r="J36" s="17"/>
      <c r="K36" s="20">
        <f t="shared" si="4"/>
        <v>1254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130108</v>
      </c>
      <c r="F37" s="16">
        <v>38</v>
      </c>
      <c r="G37" s="14">
        <v>4</v>
      </c>
      <c r="H37" s="17">
        <f>G37*H6</f>
        <v>112</v>
      </c>
      <c r="I37" s="20">
        <f t="shared" ref="I37" si="5">SUM(F37,H37)</f>
        <v>150</v>
      </c>
      <c r="J37" s="17"/>
      <c r="K37" s="20">
        <f t="shared" ref="K37" si="6">SUM(I37,J37)</f>
        <v>150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122140</v>
      </c>
      <c r="F38" s="16">
        <v>36</v>
      </c>
      <c r="G38" s="14">
        <v>4</v>
      </c>
      <c r="H38" s="17">
        <f>G38*H6</f>
        <v>112</v>
      </c>
      <c r="I38" s="20">
        <f t="shared" si="3"/>
        <v>148</v>
      </c>
      <c r="J38" s="17"/>
      <c r="K38" s="20">
        <f t="shared" si="4"/>
        <v>148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104778</v>
      </c>
      <c r="F39" s="16">
        <v>550</v>
      </c>
      <c r="G39" s="14">
        <v>4</v>
      </c>
      <c r="H39" s="17">
        <f>G39*H6</f>
        <v>112</v>
      </c>
      <c r="I39" s="20">
        <f t="shared" si="3"/>
        <v>662</v>
      </c>
      <c r="J39" s="17"/>
      <c r="K39" s="20">
        <f t="shared" si="4"/>
        <v>662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132231</v>
      </c>
      <c r="F40" s="16">
        <v>333</v>
      </c>
      <c r="G40" s="14">
        <v>5</v>
      </c>
      <c r="H40" s="17">
        <f>G40*H6</f>
        <v>140</v>
      </c>
      <c r="I40" s="20">
        <f t="shared" si="3"/>
        <v>473</v>
      </c>
      <c r="J40" s="17"/>
      <c r="K40" s="20">
        <f t="shared" si="4"/>
        <v>473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90059</v>
      </c>
      <c r="F41" s="16">
        <v>29</v>
      </c>
      <c r="G41" s="14">
        <v>4</v>
      </c>
      <c r="H41" s="17">
        <f>G41*H6</f>
        <v>112</v>
      </c>
      <c r="I41" s="20">
        <f t="shared" si="3"/>
        <v>141</v>
      </c>
      <c r="J41" s="17"/>
      <c r="K41" s="20">
        <f t="shared" si="4"/>
        <v>141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83837</v>
      </c>
      <c r="F42" s="16">
        <v>37</v>
      </c>
      <c r="G42" s="14">
        <v>6</v>
      </c>
      <c r="H42" s="17">
        <f>G42*H6</f>
        <v>168</v>
      </c>
      <c r="I42" s="20">
        <f t="shared" si="3"/>
        <v>205</v>
      </c>
      <c r="J42" s="17"/>
      <c r="K42" s="20">
        <f t="shared" si="4"/>
        <v>205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91158</v>
      </c>
      <c r="F43" s="16">
        <v>17</v>
      </c>
      <c r="G43" s="14">
        <v>4</v>
      </c>
      <c r="H43" s="17">
        <f>G43*H6</f>
        <v>112</v>
      </c>
      <c r="I43" s="20">
        <f t="shared" si="3"/>
        <v>129</v>
      </c>
      <c r="J43" s="17"/>
      <c r="K43" s="20">
        <f t="shared" si="4"/>
        <v>129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85876</v>
      </c>
      <c r="F44" s="16">
        <v>17</v>
      </c>
      <c r="G44" s="14">
        <v>4</v>
      </c>
      <c r="H44" s="17">
        <f>G44*H6</f>
        <v>112</v>
      </c>
      <c r="I44" s="20">
        <f t="shared" si="3"/>
        <v>129</v>
      </c>
      <c r="J44" s="17"/>
      <c r="K44" s="20">
        <f t="shared" si="4"/>
        <v>129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52644</v>
      </c>
      <c r="F45" s="16">
        <v>2</v>
      </c>
      <c r="G45" s="14">
        <v>4</v>
      </c>
      <c r="H45" s="17">
        <f>G45*H6</f>
        <v>112</v>
      </c>
      <c r="I45" s="20">
        <f t="shared" si="3"/>
        <v>114</v>
      </c>
      <c r="J45" s="17"/>
      <c r="K45" s="20">
        <f t="shared" si="4"/>
        <v>114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67480</v>
      </c>
      <c r="F46" s="16">
        <v>52</v>
      </c>
      <c r="G46" s="14">
        <v>4</v>
      </c>
      <c r="H46" s="17">
        <f>G46*H6</f>
        <v>112</v>
      </c>
      <c r="I46" s="20">
        <f t="shared" si="3"/>
        <v>164</v>
      </c>
      <c r="J46" s="17"/>
      <c r="K46" s="20">
        <f t="shared" si="4"/>
        <v>164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43877</v>
      </c>
      <c r="F47" s="16">
        <v>104</v>
      </c>
      <c r="G47" s="14">
        <v>4</v>
      </c>
      <c r="H47" s="17">
        <f>G47*H6</f>
        <v>112</v>
      </c>
      <c r="I47" s="20">
        <f t="shared" si="3"/>
        <v>216</v>
      </c>
      <c r="J47" s="17"/>
      <c r="K47" s="20">
        <f t="shared" si="4"/>
        <v>216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37891</v>
      </c>
      <c r="F48" s="16">
        <v>103</v>
      </c>
      <c r="G48" s="14">
        <v>4</v>
      </c>
      <c r="H48" s="17">
        <f>G48*H6</f>
        <v>112</v>
      </c>
      <c r="I48" s="20">
        <f t="shared" si="3"/>
        <v>215</v>
      </c>
      <c r="J48" s="17"/>
      <c r="K48" s="20">
        <f t="shared" si="4"/>
        <v>215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45805</v>
      </c>
      <c r="F49" s="16">
        <v>72</v>
      </c>
      <c r="G49" s="14">
        <v>4</v>
      </c>
      <c r="H49" s="17">
        <f>G49*H6</f>
        <v>112</v>
      </c>
      <c r="I49" s="20">
        <f t="shared" si="3"/>
        <v>184</v>
      </c>
      <c r="J49" s="17"/>
      <c r="K49" s="20">
        <f t="shared" si="4"/>
        <v>184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142498</v>
      </c>
      <c r="F51" s="16">
        <v>37</v>
      </c>
      <c r="G51" s="14">
        <v>4</v>
      </c>
      <c r="H51" s="17">
        <f>G51*H6</f>
        <v>112</v>
      </c>
      <c r="I51" s="20">
        <f t="shared" si="3"/>
        <v>149</v>
      </c>
      <c r="J51" s="17"/>
      <c r="K51" s="20">
        <f t="shared" si="4"/>
        <v>149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6298</v>
      </c>
      <c r="G53" s="19">
        <f t="shared" si="7"/>
        <v>154</v>
      </c>
      <c r="H53" s="19">
        <f t="shared" si="7"/>
        <v>4312</v>
      </c>
      <c r="I53" s="19">
        <f t="shared" si="7"/>
        <v>10610</v>
      </c>
      <c r="J53" s="19">
        <f t="shared" si="7"/>
        <v>0</v>
      </c>
      <c r="K53" s="19">
        <f t="shared" si="7"/>
        <v>10610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13" sqref="E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+F53</f>
        <v>11023</v>
      </c>
      <c r="G4" s="10">
        <f>G53</f>
        <v>126</v>
      </c>
      <c r="H4" s="10">
        <f t="shared" ref="H4:L4" si="0">H53</f>
        <v>3528</v>
      </c>
      <c r="I4" s="10">
        <f t="shared" si="0"/>
        <v>14551</v>
      </c>
      <c r="J4" s="10">
        <f t="shared" si="0"/>
        <v>0</v>
      </c>
      <c r="K4" s="10">
        <f t="shared" si="0"/>
        <v>14551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9">
        <v>4320</v>
      </c>
      <c r="F8" s="71">
        <v>17</v>
      </c>
      <c r="G8" s="68">
        <v>4</v>
      </c>
      <c r="H8" s="17">
        <f t="shared" ref="H8" si="1">G8*H4</f>
        <v>14112</v>
      </c>
      <c r="I8" s="17">
        <f t="shared" ref="I8:I9" si="2">SUM(F8,H8)</f>
        <v>14129</v>
      </c>
      <c r="J8" s="17"/>
      <c r="K8" s="17">
        <f t="shared" ref="K8:K9" si="3">SUM(I8,J8)</f>
        <v>14129</v>
      </c>
      <c r="L8" s="68"/>
    </row>
    <row r="9" spans="1:12">
      <c r="A9" s="68">
        <v>182</v>
      </c>
      <c r="B9" s="69">
        <v>2018</v>
      </c>
      <c r="C9" s="68"/>
      <c r="D9" s="68"/>
      <c r="E9" s="69">
        <v>5786</v>
      </c>
      <c r="F9" s="71">
        <v>90</v>
      </c>
      <c r="G9" s="68">
        <v>6</v>
      </c>
      <c r="H9" s="20">
        <f>G9*H6</f>
        <v>168</v>
      </c>
      <c r="I9" s="20">
        <f t="shared" si="2"/>
        <v>258</v>
      </c>
      <c r="J9" s="20"/>
      <c r="K9" s="20">
        <f t="shared" si="3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32162</v>
      </c>
      <c r="F10" s="66">
        <v>90</v>
      </c>
      <c r="G10" s="63">
        <v>6</v>
      </c>
      <c r="H10" s="20">
        <f>G10*H6</f>
        <v>168</v>
      </c>
      <c r="I10" s="20">
        <f t="shared" ref="I10:I52" si="4">SUM(F10,H10)</f>
        <v>258</v>
      </c>
      <c r="J10" s="20"/>
      <c r="K10" s="20">
        <f t="shared" ref="K10:K52" si="5">SUM(I10,J10)</f>
        <v>258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39041</v>
      </c>
      <c r="F11" s="16">
        <v>1414</v>
      </c>
      <c r="G11" s="14">
        <v>6</v>
      </c>
      <c r="H11" s="17">
        <f>G11*H6</f>
        <v>168</v>
      </c>
      <c r="I11" s="20">
        <f t="shared" si="4"/>
        <v>1582</v>
      </c>
      <c r="J11" s="17"/>
      <c r="K11" s="20">
        <f t="shared" si="5"/>
        <v>1582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35860</v>
      </c>
      <c r="F12" s="16">
        <v>368</v>
      </c>
      <c r="G12" s="14">
        <v>6</v>
      </c>
      <c r="H12" s="17">
        <f>G12*H6</f>
        <v>168</v>
      </c>
      <c r="I12" s="20">
        <f t="shared" si="4"/>
        <v>536</v>
      </c>
      <c r="J12" s="17"/>
      <c r="K12" s="20">
        <f t="shared" si="5"/>
        <v>536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14581</v>
      </c>
      <c r="F14" s="16">
        <v>170</v>
      </c>
      <c r="G14" s="14">
        <v>4</v>
      </c>
      <c r="H14" s="17">
        <f>G14*H6</f>
        <v>112</v>
      </c>
      <c r="I14" s="20">
        <f t="shared" si="4"/>
        <v>282</v>
      </c>
      <c r="J14" s="17"/>
      <c r="K14" s="20">
        <f t="shared" si="5"/>
        <v>282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231194</v>
      </c>
      <c r="F16" s="16">
        <v>142</v>
      </c>
      <c r="G16" s="14">
        <v>4</v>
      </c>
      <c r="H16" s="17">
        <f>G16*H6</f>
        <v>112</v>
      </c>
      <c r="I16" s="20">
        <f t="shared" si="4"/>
        <v>254</v>
      </c>
      <c r="J16" s="17"/>
      <c r="K16" s="20">
        <f t="shared" si="5"/>
        <v>254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7174</v>
      </c>
      <c r="F18" s="16">
        <v>294</v>
      </c>
      <c r="G18" s="14">
        <v>8</v>
      </c>
      <c r="H18" s="17">
        <f>G18*H6</f>
        <v>224</v>
      </c>
      <c r="I18" s="20">
        <f t="shared" si="4"/>
        <v>518</v>
      </c>
      <c r="J18" s="17"/>
      <c r="K18" s="20">
        <f t="shared" si="5"/>
        <v>518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242311</v>
      </c>
      <c r="F21" s="16">
        <v>5189</v>
      </c>
      <c r="G21" s="14">
        <v>8</v>
      </c>
      <c r="H21" s="17">
        <f>G21*H6</f>
        <v>224</v>
      </c>
      <c r="I21" s="20">
        <f t="shared" si="4"/>
        <v>5413</v>
      </c>
      <c r="J21" s="17"/>
      <c r="K21" s="20">
        <f t="shared" si="5"/>
        <v>5413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271598</v>
      </c>
      <c r="F23" s="16">
        <v>111</v>
      </c>
      <c r="G23" s="14">
        <v>8</v>
      </c>
      <c r="H23" s="17">
        <f>G23*H6</f>
        <v>224</v>
      </c>
      <c r="I23" s="20">
        <f t="shared" si="4"/>
        <v>335</v>
      </c>
      <c r="J23" s="17"/>
      <c r="K23" s="20">
        <f t="shared" si="5"/>
        <v>335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f>G25*H6</f>
        <v>112</v>
      </c>
      <c r="I25" s="20">
        <f t="shared" si="4"/>
        <v>112</v>
      </c>
      <c r="J25" s="17"/>
      <c r="K25" s="20">
        <f t="shared" si="5"/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13550</v>
      </c>
      <c r="F29" s="16">
        <v>546</v>
      </c>
      <c r="G29" s="14">
        <v>8</v>
      </c>
      <c r="H29" s="17">
        <f>G29*H6</f>
        <v>224</v>
      </c>
      <c r="I29" s="20">
        <f t="shared" si="4"/>
        <v>770</v>
      </c>
      <c r="J29" s="17"/>
      <c r="K29" s="20">
        <f t="shared" si="5"/>
        <v>770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176379</v>
      </c>
      <c r="F32" s="16">
        <v>468</v>
      </c>
      <c r="G32" s="14">
        <v>6</v>
      </c>
      <c r="H32" s="17">
        <f>G32*H6</f>
        <v>168</v>
      </c>
      <c r="I32" s="20">
        <f t="shared" si="4"/>
        <v>636</v>
      </c>
      <c r="J32" s="17"/>
      <c r="K32" s="20">
        <f t="shared" si="5"/>
        <v>636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134345</v>
      </c>
      <c r="F37" s="16">
        <v>427</v>
      </c>
      <c r="G37" s="14">
        <v>6</v>
      </c>
      <c r="H37" s="17">
        <f>G37*H6</f>
        <v>168</v>
      </c>
      <c r="I37" s="20">
        <f t="shared" si="4"/>
        <v>595</v>
      </c>
      <c r="J37" s="17"/>
      <c r="K37" s="20">
        <f t="shared" si="5"/>
        <v>595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91829</v>
      </c>
      <c r="F41" s="16">
        <v>37</v>
      </c>
      <c r="G41" s="14">
        <v>4</v>
      </c>
      <c r="H41" s="17">
        <f>G41*H6</f>
        <v>112</v>
      </c>
      <c r="I41" s="20">
        <f t="shared" si="4"/>
        <v>149</v>
      </c>
      <c r="J41" s="17"/>
      <c r="K41" s="20">
        <f t="shared" si="5"/>
        <v>149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86454</v>
      </c>
      <c r="F42" s="16">
        <v>90</v>
      </c>
      <c r="G42" s="14">
        <v>6</v>
      </c>
      <c r="H42" s="17">
        <f>G42*H6</f>
        <v>168</v>
      </c>
      <c r="I42" s="20">
        <f t="shared" si="4"/>
        <v>258</v>
      </c>
      <c r="J42" s="17"/>
      <c r="K42" s="20">
        <f t="shared" si="5"/>
        <v>258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93237</v>
      </c>
      <c r="F43" s="16">
        <v>96</v>
      </c>
      <c r="G43" s="14">
        <v>6</v>
      </c>
      <c r="H43" s="17">
        <f>G43*H6</f>
        <v>168</v>
      </c>
      <c r="I43" s="20">
        <f t="shared" si="4"/>
        <v>264</v>
      </c>
      <c r="J43" s="17"/>
      <c r="K43" s="20">
        <f t="shared" si="5"/>
        <v>264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89015</v>
      </c>
      <c r="F44" s="16">
        <v>455</v>
      </c>
      <c r="G44" s="14">
        <v>8</v>
      </c>
      <c r="H44" s="17">
        <f>G44*H6</f>
        <v>224</v>
      </c>
      <c r="I44" s="20">
        <f t="shared" si="4"/>
        <v>679</v>
      </c>
      <c r="J44" s="17"/>
      <c r="K44" s="20">
        <f t="shared" si="5"/>
        <v>679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71592</v>
      </c>
      <c r="F46" s="16">
        <v>43</v>
      </c>
      <c r="G46" s="14">
        <v>8</v>
      </c>
      <c r="H46" s="17">
        <f>G46*H6</f>
        <v>224</v>
      </c>
      <c r="I46" s="20">
        <f t="shared" si="4"/>
        <v>267</v>
      </c>
      <c r="J46" s="17"/>
      <c r="K46" s="20">
        <f t="shared" si="5"/>
        <v>267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46347</v>
      </c>
      <c r="F47" s="16">
        <v>100</v>
      </c>
      <c r="G47" s="14">
        <v>6</v>
      </c>
      <c r="H47" s="17">
        <f>G47*H6</f>
        <v>168</v>
      </c>
      <c r="I47" s="20">
        <f t="shared" si="4"/>
        <v>268</v>
      </c>
      <c r="J47" s="17"/>
      <c r="K47" s="20">
        <f t="shared" si="5"/>
        <v>268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39566</v>
      </c>
      <c r="F48" s="16">
        <v>90</v>
      </c>
      <c r="G48" s="14">
        <v>6</v>
      </c>
      <c r="H48" s="17">
        <f>G48*H6</f>
        <v>168</v>
      </c>
      <c r="I48" s="20">
        <f t="shared" si="4"/>
        <v>258</v>
      </c>
      <c r="J48" s="17"/>
      <c r="K48" s="20">
        <f t="shared" si="5"/>
        <v>258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47913</v>
      </c>
      <c r="F49" s="16">
        <v>866</v>
      </c>
      <c r="G49" s="14">
        <v>4</v>
      </c>
      <c r="H49" s="17">
        <f>G49*H6</f>
        <v>112</v>
      </c>
      <c r="I49" s="20">
        <f t="shared" si="4"/>
        <v>978</v>
      </c>
      <c r="J49" s="17"/>
      <c r="K49" s="20">
        <f t="shared" si="5"/>
        <v>978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103483</v>
      </c>
      <c r="F52" s="16">
        <v>27</v>
      </c>
      <c r="G52" s="14">
        <v>4</v>
      </c>
      <c r="H52" s="17">
        <f>G52*H6</f>
        <v>112</v>
      </c>
      <c r="I52" s="20">
        <f t="shared" si="4"/>
        <v>139</v>
      </c>
      <c r="J52" s="17"/>
      <c r="K52" s="20">
        <f t="shared" si="5"/>
        <v>139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11023</v>
      </c>
      <c r="G53" s="19">
        <f t="shared" si="6"/>
        <v>126</v>
      </c>
      <c r="H53" s="19">
        <f t="shared" si="6"/>
        <v>3528</v>
      </c>
      <c r="I53" s="19">
        <f t="shared" si="6"/>
        <v>14551</v>
      </c>
      <c r="J53" s="19">
        <f t="shared" si="6"/>
        <v>0</v>
      </c>
      <c r="K53" s="19">
        <f t="shared" si="6"/>
        <v>14551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L22" sqref="L2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13768</v>
      </c>
      <c r="G4" s="10">
        <f t="shared" ref="G4:L4" si="0">G53</f>
        <v>196</v>
      </c>
      <c r="H4" s="10">
        <f t="shared" si="0"/>
        <v>5488</v>
      </c>
      <c r="I4" s="10">
        <f t="shared" si="0"/>
        <v>19256</v>
      </c>
      <c r="J4" s="10">
        <f t="shared" si="0"/>
        <v>982.86</v>
      </c>
      <c r="K4" s="10">
        <f t="shared" si="0"/>
        <v>20238.86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8500</v>
      </c>
      <c r="F8" s="68">
        <v>65</v>
      </c>
      <c r="G8" s="68">
        <v>6</v>
      </c>
      <c r="H8" s="17">
        <f>G8*H6</f>
        <v>168</v>
      </c>
      <c r="I8" s="17">
        <f t="shared" ref="I8:I9" si="1">SUM(F8,H8)</f>
        <v>233</v>
      </c>
      <c r="J8" s="17"/>
      <c r="K8" s="17">
        <f t="shared" ref="K8:K9" si="2">SUM(I8,J8)</f>
        <v>233</v>
      </c>
      <c r="L8" s="68"/>
    </row>
    <row r="9" spans="1:12">
      <c r="A9" s="68">
        <v>182</v>
      </c>
      <c r="B9" s="69">
        <v>2018</v>
      </c>
      <c r="C9" s="68"/>
      <c r="D9" s="68"/>
      <c r="E9" s="68">
        <v>7842</v>
      </c>
      <c r="F9" s="68">
        <v>23</v>
      </c>
      <c r="G9" s="68">
        <v>4</v>
      </c>
      <c r="H9" s="17">
        <v>112</v>
      </c>
      <c r="I9" s="17">
        <f t="shared" si="1"/>
        <v>135</v>
      </c>
      <c r="J9" s="17"/>
      <c r="K9" s="17">
        <f t="shared" si="2"/>
        <v>135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>
        <v>34650</v>
      </c>
      <c r="F10" s="16">
        <v>27</v>
      </c>
      <c r="G10" s="14">
        <v>4</v>
      </c>
      <c r="H10" s="17">
        <f>G10*H6</f>
        <v>112</v>
      </c>
      <c r="I10" s="17">
        <f t="shared" ref="I10:I52" si="3">SUM(F10,H10)</f>
        <v>139</v>
      </c>
      <c r="J10" s="17"/>
      <c r="K10" s="17">
        <f t="shared" ref="K10:K52" si="4">SUM(I10,J10)</f>
        <v>139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>
        <v>41766</v>
      </c>
      <c r="F11" s="16">
        <v>16</v>
      </c>
      <c r="G11" s="14">
        <v>4</v>
      </c>
      <c r="H11" s="17">
        <f>G11*H6</f>
        <v>112</v>
      </c>
      <c r="I11" s="20">
        <f t="shared" si="3"/>
        <v>128</v>
      </c>
      <c r="J11" s="17"/>
      <c r="K11" s="20">
        <f t="shared" si="4"/>
        <v>128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39938</v>
      </c>
      <c r="F12" s="16">
        <v>179</v>
      </c>
      <c r="G12" s="14">
        <v>4</v>
      </c>
      <c r="H12" s="17">
        <f>G12*H6</f>
        <v>112</v>
      </c>
      <c r="I12" s="20">
        <f t="shared" si="3"/>
        <v>291</v>
      </c>
      <c r="J12" s="17"/>
      <c r="K12" s="20">
        <f t="shared" si="4"/>
        <v>291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34318</v>
      </c>
      <c r="F15" s="16">
        <v>122</v>
      </c>
      <c r="G15" s="14">
        <v>6</v>
      </c>
      <c r="H15" s="17">
        <f>G15*H6</f>
        <v>168</v>
      </c>
      <c r="I15" s="20">
        <f t="shared" si="3"/>
        <v>290</v>
      </c>
      <c r="J15" s="17"/>
      <c r="K15" s="20">
        <f t="shared" si="4"/>
        <v>290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29729</v>
      </c>
      <c r="F17" s="16">
        <v>8</v>
      </c>
      <c r="G17" s="14">
        <v>4</v>
      </c>
      <c r="H17" s="17">
        <f>G17*H6</f>
        <v>112</v>
      </c>
      <c r="I17" s="20">
        <f t="shared" si="3"/>
        <v>120</v>
      </c>
      <c r="J17" s="17"/>
      <c r="K17" s="20">
        <f t="shared" si="4"/>
        <v>120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7669</v>
      </c>
      <c r="F18" s="16">
        <v>97</v>
      </c>
      <c r="G18" s="14">
        <v>4</v>
      </c>
      <c r="H18" s="17">
        <f>G18*H6</f>
        <v>112</v>
      </c>
      <c r="I18" s="20">
        <f t="shared" si="3"/>
        <v>209</v>
      </c>
      <c r="J18" s="17"/>
      <c r="K18" s="20">
        <f t="shared" si="4"/>
        <v>209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228189</v>
      </c>
      <c r="F19" s="16">
        <v>17</v>
      </c>
      <c r="G19" s="14">
        <v>4</v>
      </c>
      <c r="H19" s="17">
        <v>112</v>
      </c>
      <c r="I19" s="20">
        <f t="shared" si="3"/>
        <v>129</v>
      </c>
      <c r="J19" s="17"/>
      <c r="K19" s="20">
        <f t="shared" si="4"/>
        <v>129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277783</v>
      </c>
      <c r="F20" s="16">
        <v>23</v>
      </c>
      <c r="G20" s="14">
        <v>4</v>
      </c>
      <c r="H20" s="17">
        <v>112</v>
      </c>
      <c r="I20" s="20">
        <f t="shared" si="3"/>
        <v>135</v>
      </c>
      <c r="J20" s="17"/>
      <c r="K20" s="20">
        <f t="shared" si="4"/>
        <v>135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247846</v>
      </c>
      <c r="F21" s="16">
        <v>122</v>
      </c>
      <c r="G21" s="14">
        <v>6</v>
      </c>
      <c r="H21" s="17">
        <v>168</v>
      </c>
      <c r="I21" s="20">
        <f t="shared" si="3"/>
        <v>290</v>
      </c>
      <c r="J21" s="17"/>
      <c r="K21" s="20">
        <f t="shared" si="4"/>
        <v>290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218612</v>
      </c>
      <c r="F22" s="16">
        <v>21</v>
      </c>
      <c r="G22" s="14">
        <v>4</v>
      </c>
      <c r="H22" s="17">
        <v>112</v>
      </c>
      <c r="I22" s="20">
        <f t="shared" si="3"/>
        <v>133</v>
      </c>
      <c r="J22" s="17">
        <v>982.86</v>
      </c>
      <c r="K22" s="20">
        <f t="shared" si="4"/>
        <v>1115.8600000000001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272554</v>
      </c>
      <c r="F23" s="16">
        <v>1780</v>
      </c>
      <c r="G23" s="14">
        <v>6</v>
      </c>
      <c r="H23" s="17">
        <v>168</v>
      </c>
      <c r="I23" s="20">
        <f t="shared" si="3"/>
        <v>1948</v>
      </c>
      <c r="J23" s="17"/>
      <c r="K23" s="20">
        <f t="shared" si="4"/>
        <v>1948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318175</v>
      </c>
      <c r="F24" s="16">
        <v>1571</v>
      </c>
      <c r="G24" s="14">
        <v>6</v>
      </c>
      <c r="H24" s="17">
        <v>168</v>
      </c>
      <c r="I24" s="20">
        <f t="shared" si="3"/>
        <v>1739</v>
      </c>
      <c r="J24" s="17"/>
      <c r="K24" s="20">
        <f t="shared" si="4"/>
        <v>1739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v>112</v>
      </c>
      <c r="I25" s="20">
        <f t="shared" ref="I25" si="5">SUM(F25,H25)</f>
        <v>112</v>
      </c>
      <c r="J25" s="17"/>
      <c r="K25" s="20">
        <f t="shared" ref="K25" si="6">SUM(I25,J25)</f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192411</v>
      </c>
      <c r="F26" s="16">
        <v>23</v>
      </c>
      <c r="G26" s="14">
        <v>4</v>
      </c>
      <c r="H26" s="17">
        <f>G26*H6</f>
        <v>112</v>
      </c>
      <c r="I26" s="20">
        <f t="shared" si="3"/>
        <v>135</v>
      </c>
      <c r="J26" s="17"/>
      <c r="K26" s="20">
        <f t="shared" si="4"/>
        <v>135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177820</v>
      </c>
      <c r="F27" s="16">
        <v>532</v>
      </c>
      <c r="G27" s="14">
        <v>4</v>
      </c>
      <c r="H27" s="17">
        <f>G27*H6</f>
        <v>112</v>
      </c>
      <c r="I27" s="20">
        <f t="shared" si="3"/>
        <v>644</v>
      </c>
      <c r="J27" s="17"/>
      <c r="K27" s="20">
        <f t="shared" si="4"/>
        <v>644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13726</v>
      </c>
      <c r="F28" s="16">
        <v>3855</v>
      </c>
      <c r="G28" s="14">
        <v>14</v>
      </c>
      <c r="H28" s="17">
        <f>G28*H6</f>
        <v>392</v>
      </c>
      <c r="I28" s="20">
        <f t="shared" si="3"/>
        <v>4247</v>
      </c>
      <c r="J28" s="17"/>
      <c r="K28" s="20">
        <f t="shared" si="4"/>
        <v>4247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164326</v>
      </c>
      <c r="F30" s="16">
        <v>171</v>
      </c>
      <c r="G30" s="14">
        <v>4</v>
      </c>
      <c r="H30" s="17">
        <f>G30*H6</f>
        <v>112</v>
      </c>
      <c r="I30" s="20">
        <f t="shared" si="3"/>
        <v>283</v>
      </c>
      <c r="J30" s="17"/>
      <c r="K30" s="20">
        <f t="shared" si="4"/>
        <v>283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188808</v>
      </c>
      <c r="F33" s="16">
        <v>204</v>
      </c>
      <c r="G33" s="14">
        <v>4</v>
      </c>
      <c r="H33" s="17">
        <f>G33*H6</f>
        <v>112</v>
      </c>
      <c r="I33" s="20">
        <f t="shared" si="3"/>
        <v>316</v>
      </c>
      <c r="J33" s="17"/>
      <c r="K33" s="20">
        <f t="shared" si="4"/>
        <v>316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26075</v>
      </c>
      <c r="F34" s="16">
        <v>824</v>
      </c>
      <c r="G34" s="14">
        <v>6</v>
      </c>
      <c r="H34" s="17">
        <f>G34*H6</f>
        <v>168</v>
      </c>
      <c r="I34" s="20">
        <f t="shared" si="3"/>
        <v>992</v>
      </c>
      <c r="J34" s="17"/>
      <c r="K34" s="20">
        <f t="shared" si="4"/>
        <v>992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40556</v>
      </c>
      <c r="F35" s="16">
        <v>608</v>
      </c>
      <c r="G35" s="14">
        <v>10</v>
      </c>
      <c r="H35" s="17">
        <f>G35*H6</f>
        <v>280</v>
      </c>
      <c r="I35" s="20">
        <f t="shared" si="3"/>
        <v>888</v>
      </c>
      <c r="J35" s="17"/>
      <c r="K35" s="20">
        <f t="shared" si="4"/>
        <v>888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142797</v>
      </c>
      <c r="F36" s="16">
        <v>294</v>
      </c>
      <c r="G36" s="14">
        <v>10</v>
      </c>
      <c r="H36" s="17">
        <f>G36*H6</f>
        <v>280</v>
      </c>
      <c r="I36" s="20">
        <f t="shared" si="3"/>
        <v>574</v>
      </c>
      <c r="J36" s="17"/>
      <c r="K36" s="20">
        <f t="shared" si="4"/>
        <v>574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137641</v>
      </c>
      <c r="F37" s="16">
        <v>396</v>
      </c>
      <c r="G37" s="14">
        <v>4</v>
      </c>
      <c r="H37" s="17">
        <f>G37*H6</f>
        <v>112</v>
      </c>
      <c r="I37" s="20">
        <f t="shared" si="3"/>
        <v>508</v>
      </c>
      <c r="J37" s="17"/>
      <c r="K37" s="20">
        <f t="shared" si="4"/>
        <v>508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124872</v>
      </c>
      <c r="F38" s="16">
        <v>436</v>
      </c>
      <c r="G38" s="14">
        <v>6</v>
      </c>
      <c r="H38" s="17">
        <f>G38*H6</f>
        <v>168</v>
      </c>
      <c r="I38" s="20">
        <f t="shared" si="3"/>
        <v>604</v>
      </c>
      <c r="J38" s="17"/>
      <c r="K38" s="20">
        <f t="shared" si="4"/>
        <v>604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107642</v>
      </c>
      <c r="F39" s="16">
        <v>860</v>
      </c>
      <c r="G39" s="14">
        <v>8</v>
      </c>
      <c r="H39" s="17">
        <f>G39*H6</f>
        <v>224</v>
      </c>
      <c r="I39" s="20">
        <f t="shared" si="3"/>
        <v>1084</v>
      </c>
      <c r="J39" s="17"/>
      <c r="K39" s="20">
        <f t="shared" si="4"/>
        <v>1084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132874</v>
      </c>
      <c r="F40" s="16">
        <v>229</v>
      </c>
      <c r="G40" s="14">
        <v>4</v>
      </c>
      <c r="H40" s="17">
        <f>G40*H6</f>
        <v>112</v>
      </c>
      <c r="I40" s="20">
        <f t="shared" si="3"/>
        <v>341</v>
      </c>
      <c r="J40" s="17"/>
      <c r="K40" s="20">
        <f t="shared" si="4"/>
        <v>341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93693</v>
      </c>
      <c r="F41" s="16">
        <v>648</v>
      </c>
      <c r="G41" s="14">
        <v>6</v>
      </c>
      <c r="H41" s="17">
        <f>G41*H6</f>
        <v>168</v>
      </c>
      <c r="I41" s="20">
        <f t="shared" si="3"/>
        <v>816</v>
      </c>
      <c r="J41" s="17"/>
      <c r="K41" s="20">
        <f t="shared" si="4"/>
        <v>816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88320</v>
      </c>
      <c r="F42" s="16">
        <v>68</v>
      </c>
      <c r="G42" s="14">
        <v>4</v>
      </c>
      <c r="H42" s="17">
        <f>G42*H6</f>
        <v>112</v>
      </c>
      <c r="I42" s="20">
        <f t="shared" si="3"/>
        <v>180</v>
      </c>
      <c r="J42" s="17"/>
      <c r="K42" s="20">
        <f t="shared" si="4"/>
        <v>180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95128</v>
      </c>
      <c r="F43" s="16">
        <v>29</v>
      </c>
      <c r="G43" s="14">
        <v>4</v>
      </c>
      <c r="H43" s="17">
        <f>G43*H6</f>
        <v>112</v>
      </c>
      <c r="I43" s="20">
        <f t="shared" si="3"/>
        <v>141</v>
      </c>
      <c r="J43" s="17"/>
      <c r="K43" s="20">
        <f t="shared" si="4"/>
        <v>141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91598</v>
      </c>
      <c r="F44" s="16">
        <v>100</v>
      </c>
      <c r="G44" s="14">
        <v>6</v>
      </c>
      <c r="H44" s="17">
        <f>G44*H6</f>
        <v>168</v>
      </c>
      <c r="I44" s="20">
        <f t="shared" si="3"/>
        <v>268</v>
      </c>
      <c r="J44" s="17"/>
      <c r="K44" s="20">
        <f t="shared" si="4"/>
        <v>268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55587</v>
      </c>
      <c r="F45" s="16">
        <v>158</v>
      </c>
      <c r="G45" s="14">
        <v>10</v>
      </c>
      <c r="H45" s="17">
        <f>G45*H6</f>
        <v>280</v>
      </c>
      <c r="I45" s="20">
        <f t="shared" si="3"/>
        <v>438</v>
      </c>
      <c r="J45" s="17"/>
      <c r="K45" s="20">
        <f t="shared" si="4"/>
        <v>438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49207</v>
      </c>
      <c r="F47" s="16">
        <v>192</v>
      </c>
      <c r="G47" s="14">
        <v>8</v>
      </c>
      <c r="H47" s="17">
        <f>G47*H6</f>
        <v>224</v>
      </c>
      <c r="I47" s="20">
        <f t="shared" si="3"/>
        <v>416</v>
      </c>
      <c r="J47" s="17"/>
      <c r="K47" s="20">
        <f t="shared" si="4"/>
        <v>416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41656</v>
      </c>
      <c r="F48" s="16">
        <v>24</v>
      </c>
      <c r="G48" s="14">
        <v>4</v>
      </c>
      <c r="H48" s="17">
        <f>G48*H6</f>
        <v>112</v>
      </c>
      <c r="I48" s="20">
        <f t="shared" si="3"/>
        <v>136</v>
      </c>
      <c r="J48" s="17"/>
      <c r="K48" s="20">
        <f t="shared" si="4"/>
        <v>136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50333</v>
      </c>
      <c r="F49" s="16">
        <v>90</v>
      </c>
      <c r="G49" s="14">
        <v>6</v>
      </c>
      <c r="H49" s="17">
        <f>G49*H6</f>
        <v>168</v>
      </c>
      <c r="I49" s="20">
        <f t="shared" si="3"/>
        <v>258</v>
      </c>
      <c r="J49" s="17"/>
      <c r="K49" s="20">
        <f t="shared" si="4"/>
        <v>258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143964</v>
      </c>
      <c r="F51" s="16">
        <v>26</v>
      </c>
      <c r="G51" s="14">
        <v>6</v>
      </c>
      <c r="H51" s="17">
        <f>G51*H6</f>
        <v>168</v>
      </c>
      <c r="I51" s="20">
        <f t="shared" si="3"/>
        <v>194</v>
      </c>
      <c r="J51" s="17"/>
      <c r="K51" s="20">
        <f t="shared" si="4"/>
        <v>194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105084</v>
      </c>
      <c r="F52" s="16">
        <v>18</v>
      </c>
      <c r="G52" s="14">
        <v>4</v>
      </c>
      <c r="H52" s="17">
        <f>G52*H6</f>
        <v>112</v>
      </c>
      <c r="I52" s="20">
        <f t="shared" si="3"/>
        <v>130</v>
      </c>
      <c r="J52" s="17"/>
      <c r="K52" s="20">
        <f t="shared" si="4"/>
        <v>130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13768</v>
      </c>
      <c r="G53" s="19">
        <f t="shared" si="7"/>
        <v>196</v>
      </c>
      <c r="H53" s="19">
        <f t="shared" si="7"/>
        <v>5488</v>
      </c>
      <c r="I53" s="19">
        <f t="shared" si="7"/>
        <v>19256</v>
      </c>
      <c r="J53" s="19">
        <f t="shared" si="7"/>
        <v>982.86</v>
      </c>
      <c r="K53" s="19">
        <f t="shared" si="7"/>
        <v>20238.86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" workbookViewId="0">
      <selection activeCell="R9" sqref="R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ref="I19" si="6">SUM(F19,H19)</f>
        <v>0</v>
      </c>
      <c r="J19" s="17"/>
      <c r="K19" s="20">
        <f t="shared" ref="K19" si="7">SUM(I19,J19)</f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10">SUM(F10:F52)</f>
        <v>0</v>
      </c>
      <c r="G53" s="19">
        <f t="shared" si="10"/>
        <v>0</v>
      </c>
      <c r="H53" s="19">
        <f t="shared" si="10"/>
        <v>0</v>
      </c>
      <c r="I53" s="19">
        <f t="shared" si="10"/>
        <v>0</v>
      </c>
      <c r="J53" s="19">
        <f t="shared" si="10"/>
        <v>0</v>
      </c>
      <c r="K53" s="19">
        <f t="shared" si="10"/>
        <v>0</v>
      </c>
      <c r="L53" s="19">
        <f t="shared" si="10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S9" sqref="S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ref="I47" si="6">SUM(F47,H47)</f>
        <v>0</v>
      </c>
      <c r="J47" s="17"/>
      <c r="K47" s="20">
        <f t="shared" ref="K47" si="7">SUM(I47,J47)</f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R7" sqref="R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1" t="s">
        <v>70</v>
      </c>
      <c r="G5" s="81"/>
      <c r="H5" s="81"/>
      <c r="I5" s="29"/>
      <c r="J5" s="1"/>
      <c r="K5" s="1"/>
      <c r="L5" s="2"/>
    </row>
    <row r="6" spans="1:12" ht="18.75" customHeight="1" thickTop="1" thickBot="1">
      <c r="A6" s="85" t="s">
        <v>9</v>
      </c>
      <c r="B6" s="85" t="s">
        <v>2</v>
      </c>
      <c r="C6" s="85" t="s">
        <v>71</v>
      </c>
      <c r="D6" s="85" t="s">
        <v>42</v>
      </c>
      <c r="E6" s="85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4"/>
      <c r="B7" s="84"/>
      <c r="C7" s="84"/>
      <c r="D7" s="84"/>
      <c r="E7" s="84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0</v>
      </c>
      <c r="I53" s="19">
        <f t="shared" si="6"/>
        <v>0</v>
      </c>
      <c r="J53" s="19">
        <f t="shared" si="6"/>
        <v>0</v>
      </c>
      <c r="K53" s="19">
        <f t="shared" si="6"/>
        <v>0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purl.org/dc/terms/"/>
    <ds:schemaRef ds:uri="http://purl.org/dc/dcmitype/"/>
    <ds:schemaRef ds:uri="60afb811-635c-4b2c-8beb-e7768db4a6b5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2018-11-20T18:03:07Z</cp:lastPrinted>
  <dcterms:created xsi:type="dcterms:W3CDTF">2013-07-17T03:02:03Z</dcterms:created>
  <dcterms:modified xsi:type="dcterms:W3CDTF">2018-11-20T18:03:21Z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