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18-2019 Board meetings\November 20, 2018\"/>
    </mc:Choice>
  </mc:AlternateContent>
  <bookViews>
    <workbookView xWindow="0" yWindow="135" windowWidth="25875" windowHeight="9525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62913"/>
</workbook>
</file>

<file path=xl/calcChain.xml><?xml version="1.0" encoding="utf-8"?>
<calcChain xmlns="http://schemas.openxmlformats.org/spreadsheetml/2006/main">
  <c r="F22" i="1" l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6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J9" i="1" s="1"/>
  <c r="G9" i="1"/>
  <c r="I8" i="1"/>
  <c r="J8" i="1" s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<sst xmlns="http://schemas.openxmlformats.org/spreadsheetml/2006/main" count="39" uniqueCount="36">
  <si>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</si>
  <si>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</si>
  <si>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</si>
  <si>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</si>
  <si>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</si>
  <si>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</si>
  <si>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</si>
  <si>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</si>
  <si>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</si>
  <si>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</si>
  <si>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</si>
  <si>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</si>
  <si>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</si>
  <si>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</si>
  <si>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</si>
  <si>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</si>
  <si>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</si>
  <si>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</si>
  <si>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</si>
  <si>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</si>
  <si>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</si>
  <si>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</si>
  <si>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</si>
  <si>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</si>
  <si>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</si>
  <si>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</si>
  <si>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</si>
  <si>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</si>
  <si>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</si>
  <si>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</si>
  <si>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</si>
  <si>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</si>
  <si>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</si>
  <si>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</si>
  <si>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</si>
  <si>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 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</si>
</sst>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H16" sqref="H16"/>
    </sheetView>
  </sheetViews>
  <sheetFormatPr defaultRowHeight="15" x14ac:dyDescent="0.25"/>
  <cols>
    <col min="1" max="1" width="41" bestFit="1" customWidth="1"/>
    <col min="2" max="2" width="17.570312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1.14062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19945.28</v>
      </c>
      <c r="C8" s="9">
        <v>451363.5</v>
      </c>
      <c r="D8" s="9">
        <v>1436371.49</v>
      </c>
      <c r="E8" s="9">
        <v>8369077.0800000001</v>
      </c>
      <c r="F8" s="9">
        <f>E8-D8</f>
        <v>6932705.5899999999</v>
      </c>
      <c r="G8" s="10">
        <f>(B8+D8)/E8</f>
        <v>0.17401163307244866</v>
      </c>
      <c r="H8" s="9">
        <v>1453233.04</v>
      </c>
      <c r="I8" s="9">
        <f>D8-H8</f>
        <v>-16861.550000000047</v>
      </c>
      <c r="J8" s="5">
        <f>+I8/H8</f>
        <v>-1.1602784643542131E-2</v>
      </c>
    </row>
    <row r="9" spans="1:10" ht="18.75" x14ac:dyDescent="0.3">
      <c r="A9" s="11" t="s">
        <v>20</v>
      </c>
      <c r="B9" s="12">
        <v>7300</v>
      </c>
      <c r="C9" s="9">
        <v>39274.629999999997</v>
      </c>
      <c r="D9" s="9">
        <v>145508.29</v>
      </c>
      <c r="E9" s="9">
        <v>711190</v>
      </c>
      <c r="F9" s="9">
        <f t="shared" ref="F9:F22" si="0">E9-D9</f>
        <v>565681.71</v>
      </c>
      <c r="G9" s="10">
        <f t="shared" ref="G9:G22" si="1">(B9+D9)/E9</f>
        <v>0.21486282146824337</v>
      </c>
      <c r="H9" s="9">
        <v>142898.98000000001</v>
      </c>
      <c r="I9" s="9">
        <f t="shared" ref="I9:I22" si="2">D9-H9</f>
        <v>2609.3099999999977</v>
      </c>
      <c r="J9" s="5">
        <f>+I9/H9</f>
        <v>1.8259822428403599E-2</v>
      </c>
    </row>
    <row r="10" spans="1:10" ht="18.75" x14ac:dyDescent="0.3">
      <c r="A10" s="1" t="s">
        <v>21</v>
      </c>
      <c r="B10" s="9">
        <v>3335.83</v>
      </c>
      <c r="C10" s="9">
        <v>29499.3</v>
      </c>
      <c r="D10" s="9">
        <v>110562.93</v>
      </c>
      <c r="E10" s="9">
        <v>571417.39</v>
      </c>
      <c r="F10" s="9">
        <f t="shared" si="0"/>
        <v>460854.46</v>
      </c>
      <c r="G10" s="10">
        <f t="shared" si="1"/>
        <v>0.19932673032579565</v>
      </c>
      <c r="H10" s="9">
        <v>95649.84</v>
      </c>
      <c r="I10" s="9">
        <f t="shared" si="2"/>
        <v>14913.089999999997</v>
      </c>
      <c r="J10" s="5">
        <f t="shared" ref="J10:J24" si="3">+I10/H10</f>
        <v>0.15591338155923729</v>
      </c>
    </row>
    <row r="11" spans="1:10" ht="18.75" x14ac:dyDescent="0.3">
      <c r="A11" s="1" t="s">
        <v>22</v>
      </c>
      <c r="B11" s="9">
        <v>3351</v>
      </c>
      <c r="C11" s="9">
        <v>56214.53</v>
      </c>
      <c r="D11" s="9">
        <v>346495.08</v>
      </c>
      <c r="E11" s="9">
        <v>726308.7</v>
      </c>
      <c r="F11" s="9">
        <f t="shared" si="0"/>
        <v>379813.61999999994</v>
      </c>
      <c r="G11" s="10">
        <f t="shared" si="1"/>
        <v>0.48167684071524963</v>
      </c>
      <c r="H11" s="9">
        <v>312919.06</v>
      </c>
      <c r="I11" s="9">
        <f t="shared" si="2"/>
        <v>33576.020000000019</v>
      </c>
      <c r="J11" s="5">
        <f t="shared" si="3"/>
        <v>0.10729937639464984</v>
      </c>
    </row>
    <row r="12" spans="1:10" ht="18.75" x14ac:dyDescent="0.3">
      <c r="A12" s="1" t="s">
        <v>23</v>
      </c>
      <c r="B12" s="9">
        <v>723.56</v>
      </c>
      <c r="C12" s="9">
        <v>71745.87</v>
      </c>
      <c r="D12" s="9">
        <v>254331.77</v>
      </c>
      <c r="E12" s="9">
        <v>1183520.96</v>
      </c>
      <c r="F12" s="9">
        <f t="shared" si="0"/>
        <v>929189.19</v>
      </c>
      <c r="G12" s="10">
        <f t="shared" si="1"/>
        <v>0.21550554541932235</v>
      </c>
      <c r="H12" s="9">
        <v>231561.78</v>
      </c>
      <c r="I12" s="9">
        <f t="shared" si="2"/>
        <v>22769.989999999991</v>
      </c>
      <c r="J12" s="5">
        <f t="shared" si="3"/>
        <v>9.8332246366390819E-2</v>
      </c>
    </row>
    <row r="13" spans="1:10" ht="18.75" x14ac:dyDescent="0.3">
      <c r="A13" s="1" t="s">
        <v>24</v>
      </c>
      <c r="B13" s="9">
        <v>6500</v>
      </c>
      <c r="C13" s="9">
        <v>37253.99</v>
      </c>
      <c r="D13" s="9">
        <v>155485.31</v>
      </c>
      <c r="E13" s="9">
        <v>695290.75</v>
      </c>
      <c r="F13" s="9">
        <f t="shared" si="0"/>
        <v>539805.43999999994</v>
      </c>
      <c r="G13" s="10">
        <f t="shared" si="1"/>
        <v>0.23297492451898719</v>
      </c>
      <c r="H13" s="9">
        <v>157902.04</v>
      </c>
      <c r="I13" s="9">
        <f t="shared" si="2"/>
        <v>-2416.7300000000105</v>
      </c>
      <c r="J13" s="5">
        <f t="shared" si="3"/>
        <v>-1.5305248747894646E-2</v>
      </c>
    </row>
    <row r="14" spans="1:10" ht="18.75" x14ac:dyDescent="0.3">
      <c r="A14" s="1" t="s">
        <v>25</v>
      </c>
      <c r="B14" s="9">
        <v>22382.77</v>
      </c>
      <c r="C14" s="9">
        <v>123954.75</v>
      </c>
      <c r="D14" s="9">
        <v>472071.15</v>
      </c>
      <c r="E14" s="9">
        <v>1634266.76</v>
      </c>
      <c r="F14" s="9">
        <f t="shared" si="0"/>
        <v>1162195.6099999999</v>
      </c>
      <c r="G14" s="10">
        <f t="shared" si="1"/>
        <v>0.30255398451596732</v>
      </c>
      <c r="H14" s="9">
        <v>453824.49</v>
      </c>
      <c r="I14" s="9">
        <f t="shared" si="2"/>
        <v>18246.660000000033</v>
      </c>
      <c r="J14" s="5">
        <f t="shared" si="3"/>
        <v>4.02064242941143E-2</v>
      </c>
    </row>
    <row r="15" spans="1:10" ht="18.75" x14ac:dyDescent="0.3">
      <c r="A15" s="1" t="s">
        <v>26</v>
      </c>
      <c r="B15" s="9">
        <v>217666.75</v>
      </c>
      <c r="C15" s="9">
        <v>76346.53</v>
      </c>
      <c r="D15" s="9">
        <v>287340.98</v>
      </c>
      <c r="E15" s="9">
        <v>1443989.81</v>
      </c>
      <c r="F15" s="9">
        <f t="shared" si="0"/>
        <v>1156648.83</v>
      </c>
      <c r="G15" s="10">
        <f t="shared" si="1"/>
        <v>0.3497308128510962</v>
      </c>
      <c r="H15" s="9">
        <v>264423.12</v>
      </c>
      <c r="I15" s="9">
        <f t="shared" si="2"/>
        <v>22917.859999999986</v>
      </c>
      <c r="J15" s="5">
        <f t="shared" si="3"/>
        <v>8.6671165516842799E-2</v>
      </c>
    </row>
    <row r="16" spans="1:10" ht="18.75" x14ac:dyDescent="0.3">
      <c r="A16" s="1" t="s">
        <v>27</v>
      </c>
      <c r="B16" s="9">
        <v>0</v>
      </c>
      <c r="C16" s="9"/>
      <c r="D16" s="9"/>
      <c r="E16" s="9">
        <v>0</v>
      </c>
      <c r="F16" s="9">
        <f t="shared" si="0"/>
        <v>0</v>
      </c>
      <c r="G16" s="10">
        <v>0</v>
      </c>
      <c r="H16" s="9">
        <v>0</v>
      </c>
      <c r="I16" s="9">
        <f t="shared" si="2"/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0</v>
      </c>
      <c r="D20" s="9">
        <v>15029.11</v>
      </c>
      <c r="E20" s="9">
        <v>211254.8</v>
      </c>
      <c r="F20" s="9">
        <f t="shared" si="0"/>
        <v>196225.69</v>
      </c>
      <c r="G20" s="10">
        <f t="shared" si="1"/>
        <v>7.1142099493123945E-2</v>
      </c>
      <c r="H20" s="9">
        <v>10207.01</v>
      </c>
      <c r="I20" s="9">
        <f t="shared" si="2"/>
        <v>4822.1000000000004</v>
      </c>
      <c r="J20" s="5">
        <f t="shared" si="3"/>
        <v>0.47243022197489765</v>
      </c>
    </row>
    <row r="21" spans="1:10" ht="18.75" x14ac:dyDescent="0.3">
      <c r="A21" s="1" t="s">
        <v>32</v>
      </c>
      <c r="B21" s="9">
        <v>0</v>
      </c>
      <c r="C21" s="9">
        <v>0</v>
      </c>
      <c r="D21" s="9">
        <v>0</v>
      </c>
      <c r="E21" s="9">
        <v>31451</v>
      </c>
      <c r="F21" s="9">
        <f t="shared" si="0"/>
        <v>31451</v>
      </c>
      <c r="G21" s="10">
        <v>0</v>
      </c>
      <c r="H21" s="9">
        <v>0</v>
      </c>
      <c r="I21" s="9">
        <f t="shared" si="2"/>
        <v>0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1556659.96</v>
      </c>
      <c r="F22" s="9">
        <f t="shared" si="0"/>
        <v>1556659.96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281205.19</v>
      </c>
      <c r="C24" s="13">
        <f>SUM(C8:C23)</f>
        <v>885653.1</v>
      </c>
      <c r="D24" s="13">
        <f>SUM(D8:D23)</f>
        <v>3223196.11</v>
      </c>
      <c r="E24" s="13">
        <f>SUM(E8:E23)</f>
        <v>17134427.210000001</v>
      </c>
      <c r="F24" s="13">
        <f>SUM(F8:F23)</f>
        <v>13911231.099999998</v>
      </c>
      <c r="G24" s="14">
        <f>(B24+D24)/E24</f>
        <v>0.20452398303427149</v>
      </c>
      <c r="H24" s="13">
        <f>SUM(H8:H23)</f>
        <v>3122619.3600000003</v>
      </c>
      <c r="I24" s="13">
        <f>SUM(I8:I23)</f>
        <v>100576.74999999997</v>
      </c>
      <c r="J24" s="5">
        <f t="shared" si="3"/>
        <v>3.2209097044732328E-2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Glenn, Marty</cp:lastModifiedBy>
  <cp:lastPrinted>2018-11-01T17:36:00Z</cp:lastPrinted>
  <dcterms:created xsi:type="dcterms:W3CDTF">2015-04-06T21:25:02Z</dcterms:created>
  <dcterms:modified xsi:type="dcterms:W3CDTF">2018-11-01T18:40:45Z</dcterms:modified>
</cp:coreProperties>
</file>