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yce\Documents\Board\BdMtg081618\"/>
    </mc:Choice>
  </mc:AlternateContent>
  <bookViews>
    <workbookView xWindow="0" yWindow="0" windowWidth="4104" windowHeight="13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5" i="1" l="1"/>
  <c r="D15" i="1" l="1"/>
  <c r="E26" i="1" l="1"/>
  <c r="C15" i="1" l="1"/>
  <c r="E27" i="1"/>
  <c r="E14" i="1"/>
  <c r="E10" i="1"/>
  <c r="C29" i="1"/>
  <c r="E19" i="1"/>
  <c r="E20" i="1"/>
  <c r="E21" i="1"/>
  <c r="E22" i="1"/>
  <c r="E23" i="1"/>
  <c r="E24" i="1"/>
  <c r="E25" i="1"/>
  <c r="E18" i="1"/>
  <c r="D29" i="1"/>
  <c r="E11" i="1"/>
  <c r="E12" i="1"/>
  <c r="E13" i="1"/>
  <c r="E9" i="1"/>
  <c r="B29" i="1"/>
  <c r="B31" i="1" l="1"/>
  <c r="E29" i="1"/>
  <c r="D31" i="1"/>
  <c r="C31" i="1"/>
  <c r="E15" i="1"/>
  <c r="E31" i="1" l="1"/>
</calcChain>
</file>

<file path=xl/sharedStrings.xml><?xml version="1.0" encoding="utf-8"?>
<sst xmlns="http://schemas.openxmlformats.org/spreadsheetml/2006/main" count="32" uniqueCount="31">
  <si>
    <t>Mercer County Board of Education</t>
  </si>
  <si>
    <t>Monthly Financial Report</t>
  </si>
  <si>
    <t>General Fund</t>
  </si>
  <si>
    <t>% Change</t>
  </si>
  <si>
    <t>Budget</t>
  </si>
  <si>
    <t>Fav(Unfav)</t>
  </si>
  <si>
    <t>Revenue</t>
  </si>
  <si>
    <t xml:space="preserve">  Beginning Balance</t>
  </si>
  <si>
    <t xml:space="preserve">  Property &amp; Motor Veh Tax</t>
  </si>
  <si>
    <t xml:space="preserve">  Utility Taxes</t>
  </si>
  <si>
    <t xml:space="preserve">  Interest</t>
  </si>
  <si>
    <t xml:space="preserve">  SEEK</t>
  </si>
  <si>
    <t xml:space="preserve">  Other</t>
  </si>
  <si>
    <t>Total Revenue</t>
  </si>
  <si>
    <t>Expenditure</t>
  </si>
  <si>
    <t xml:space="preserve">  1000 Instruction</t>
  </si>
  <si>
    <t xml:space="preserve">  2100 Health, Attendance, Guidance</t>
  </si>
  <si>
    <t xml:space="preserve">  2200 Libraries, Instr Super, Spec Ed</t>
  </si>
  <si>
    <t xml:space="preserve">  2300 Board, Superintendent</t>
  </si>
  <si>
    <t xml:space="preserve">  2400 Principals</t>
  </si>
  <si>
    <t xml:space="preserve">  2500 Business Support, Tech</t>
  </si>
  <si>
    <t xml:space="preserve">  2600 Building Operations</t>
  </si>
  <si>
    <t xml:space="preserve">  2700 Student Transportation</t>
  </si>
  <si>
    <t xml:space="preserve">  3100 Food Service Monitors</t>
  </si>
  <si>
    <t xml:space="preserve">  5100 Debt Service</t>
  </si>
  <si>
    <t xml:space="preserve">  5200 Fund Transfers</t>
  </si>
  <si>
    <t>Total Expenditures</t>
  </si>
  <si>
    <t>Ending Balance (contingency)</t>
  </si>
  <si>
    <t>JULY 2018</t>
  </si>
  <si>
    <t>YTD JULY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</si>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</sst>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NumberFormat="1" applyFont="1"/>
    <xf numFmtId="164" fontId="6" fillId="0" borderId="0" xfId="1" applyNumberFormat="1" applyFont="1"/>
    <xf numFmtId="9" fontId="2" fillId="0" borderId="0" xfId="2" applyFont="1"/>
    <xf numFmtId="9" fontId="5" fillId="0" borderId="0" xfId="2" applyFont="1"/>
    <xf numFmtId="164" fontId="7" fillId="0" borderId="0" xfId="1" applyNumberFormat="1" applyFont="1"/>
    <xf numFmtId="164" fontId="8" fillId="0" borderId="0" xfId="1" applyNumberFormat="1" applyFont="1"/>
    <xf numFmtId="43" fontId="0" fillId="0" borderId="0" xfId="0" applyNumberFormat="1"/>
    <xf numFmtId="43" fontId="7" fillId="0" borderId="0" xfId="1" applyNumberFormat="1" applyFont="1"/>
    <xf numFmtId="43" fontId="8" fillId="0" borderId="0" xfId="1" applyNumberFormat="1" applyFont="1"/>
    <xf numFmtId="39" fontId="0" fillId="0" borderId="0" xfId="0" applyNumberFormat="1"/>
    <xf numFmtId="39" fontId="2" fillId="0" borderId="0" xfId="0" applyNumberFormat="1" applyFont="1"/>
    <xf numFmtId="164" fontId="7" fillId="0" borderId="0" xfId="1" applyNumberFormat="1" applyFont="1" applyFill="1"/>
    <xf numFmtId="164" fontId="8" fillId="0" borderId="0" xfId="1" applyNumberFormat="1" applyFont="1" applyFill="1"/>
    <xf numFmtId="164" fontId="2" fillId="0" borderId="0" xfId="1" applyNumberFormat="1" applyFont="1" applyFill="1"/>
    <xf numFmtId="164" fontId="6" fillId="0" borderId="0" xfId="1" applyNumberFormat="1" applyFont="1" applyFill="1"/>
    <xf numFmtId="44" fontId="0" fillId="0" borderId="0" xfId="0" applyNumberFormat="1"/>
    <xf numFmtId="44" fontId="2" fillId="0" borderId="0" xfId="0" applyNumberFormat="1" applyFont="1"/>
    <xf numFmtId="164" fontId="5" fillId="0" borderId="0" xfId="1" applyNumberFormat="1" applyFont="1" applyFill="1"/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I10" sqref="I10"/>
    </sheetView>
  </sheetViews>
  <sheetFormatPr defaultRowHeight="14.4" x14ac:dyDescent="0.3"/>
  <cols>
    <col min="1" max="1" width="33.44140625" bestFit="1" customWidth="1"/>
    <col min="2" max="4" width="15.77734375" customWidth="1"/>
    <col min="5" max="5" width="14" customWidth="1"/>
    <col min="8" max="8" width="22.6640625" style="13" customWidth="1"/>
    <col min="9" max="9" width="19.5546875" style="19" customWidth="1"/>
    <col min="10" max="10" width="14.6640625" style="19" bestFit="1" customWidth="1"/>
    <col min="13" max="13" width="14.109375" style="10" bestFit="1" customWidth="1"/>
  </cols>
  <sheetData>
    <row r="1" spans="1:13" ht="21" x14ac:dyDescent="0.4">
      <c r="A1" s="22" t="s">
        <v>0</v>
      </c>
      <c r="B1" s="22"/>
      <c r="C1" s="22"/>
      <c r="D1" s="22"/>
      <c r="E1" s="22"/>
    </row>
    <row r="2" spans="1:13" ht="21" x14ac:dyDescent="0.4">
      <c r="A2" s="22" t="s">
        <v>1</v>
      </c>
      <c r="B2" s="22"/>
      <c r="C2" s="22"/>
      <c r="D2" s="22"/>
      <c r="E2" s="22"/>
    </row>
    <row r="3" spans="1:13" ht="21" x14ac:dyDescent="0.4">
      <c r="A3" s="22" t="s">
        <v>2</v>
      </c>
      <c r="B3" s="22"/>
      <c r="C3" s="22"/>
      <c r="D3" s="22"/>
      <c r="E3" s="22"/>
    </row>
    <row r="4" spans="1:13" ht="18" x14ac:dyDescent="0.35">
      <c r="A4" s="23" t="s">
        <v>28</v>
      </c>
      <c r="B4" s="23"/>
      <c r="C4" s="23"/>
      <c r="D4" s="23"/>
      <c r="E4" s="23"/>
      <c r="F4" s="1"/>
      <c r="G4" s="1"/>
      <c r="H4" s="14"/>
      <c r="I4" s="20"/>
    </row>
    <row r="5" spans="1:13" ht="15.6" x14ac:dyDescent="0.3">
      <c r="A5" s="1"/>
      <c r="B5" s="1"/>
      <c r="C5" s="1"/>
      <c r="D5" s="1"/>
      <c r="E5" s="1"/>
      <c r="F5" s="1"/>
      <c r="G5" s="1"/>
      <c r="H5" s="14"/>
      <c r="I5" s="20"/>
    </row>
    <row r="6" spans="1:13" ht="15.6" x14ac:dyDescent="0.3">
      <c r="A6" s="1"/>
      <c r="B6" s="2" t="s">
        <v>30</v>
      </c>
      <c r="C6" s="2" t="s">
        <v>29</v>
      </c>
      <c r="D6" s="2" t="s">
        <v>29</v>
      </c>
      <c r="E6" s="2" t="s">
        <v>3</v>
      </c>
      <c r="F6" s="1"/>
      <c r="G6" s="1"/>
      <c r="H6" s="14"/>
      <c r="I6" s="20"/>
    </row>
    <row r="7" spans="1:13" ht="15.6" x14ac:dyDescent="0.3">
      <c r="A7" s="1"/>
      <c r="B7" s="3" t="s">
        <v>4</v>
      </c>
      <c r="C7" s="3">
        <v>2018</v>
      </c>
      <c r="D7" s="3">
        <v>2017</v>
      </c>
      <c r="E7" s="3" t="s">
        <v>5</v>
      </c>
      <c r="F7" s="1"/>
      <c r="G7" s="1"/>
      <c r="H7" s="14"/>
      <c r="I7" s="20"/>
    </row>
    <row r="8" spans="1:13" ht="15.6" x14ac:dyDescent="0.3">
      <c r="A8" s="1" t="s">
        <v>6</v>
      </c>
      <c r="B8" s="4"/>
      <c r="C8" s="4"/>
      <c r="D8" s="4"/>
      <c r="E8" s="1"/>
      <c r="F8" s="1"/>
      <c r="G8" s="1"/>
      <c r="H8" s="14"/>
      <c r="I8" s="20"/>
    </row>
    <row r="9" spans="1:13" ht="15.6" x14ac:dyDescent="0.3">
      <c r="A9" s="1" t="s">
        <v>7</v>
      </c>
      <c r="B9" s="17">
        <v>2700000</v>
      </c>
      <c r="C9" s="15">
        <v>3733890</v>
      </c>
      <c r="D9" s="15">
        <v>4412573.96</v>
      </c>
      <c r="E9" s="6">
        <f t="shared" ref="E9:E15" si="0">(C9-D9)/D9</f>
        <v>-0.15380681800515361</v>
      </c>
      <c r="F9" s="1"/>
      <c r="G9" s="1"/>
      <c r="H9" s="14"/>
      <c r="I9" s="20"/>
      <c r="M9" s="11"/>
    </row>
    <row r="10" spans="1:13" ht="15.6" x14ac:dyDescent="0.3">
      <c r="A10" s="1" t="s">
        <v>8</v>
      </c>
      <c r="B10" s="17">
        <v>6309800</v>
      </c>
      <c r="C10" s="15">
        <v>60335</v>
      </c>
      <c r="D10" s="8">
        <v>0</v>
      </c>
      <c r="E10" s="6" t="e">
        <f t="shared" si="0"/>
        <v>#DIV/0!</v>
      </c>
      <c r="F10" s="1"/>
      <c r="G10" s="1"/>
      <c r="H10" s="14"/>
      <c r="I10" s="20"/>
      <c r="M10" s="11"/>
    </row>
    <row r="11" spans="1:13" ht="15.6" x14ac:dyDescent="0.3">
      <c r="A11" s="1" t="s">
        <v>9</v>
      </c>
      <c r="B11" s="17">
        <v>1050000</v>
      </c>
      <c r="C11" s="15">
        <v>2292</v>
      </c>
      <c r="D11" s="8">
        <v>2284</v>
      </c>
      <c r="E11" s="6">
        <f t="shared" si="0"/>
        <v>3.5026269702276708E-3</v>
      </c>
      <c r="F11" s="1"/>
      <c r="G11" s="1"/>
      <c r="H11" s="14"/>
      <c r="I11" s="20"/>
      <c r="M11" s="11"/>
    </row>
    <row r="12" spans="1:13" ht="15.6" x14ac:dyDescent="0.3">
      <c r="A12" s="1" t="s">
        <v>10</v>
      </c>
      <c r="B12" s="17">
        <v>31000</v>
      </c>
      <c r="C12" s="15">
        <v>2389</v>
      </c>
      <c r="D12" s="8">
        <v>1806</v>
      </c>
      <c r="E12" s="6">
        <f t="shared" si="0"/>
        <v>0.32281284606866001</v>
      </c>
      <c r="F12" s="1"/>
      <c r="G12" s="1"/>
      <c r="H12" s="14"/>
      <c r="I12" s="20"/>
      <c r="M12" s="11"/>
    </row>
    <row r="13" spans="1:13" ht="17.399999999999999" x14ac:dyDescent="0.45">
      <c r="A13" s="1" t="s">
        <v>11</v>
      </c>
      <c r="B13" s="17">
        <v>10400000</v>
      </c>
      <c r="C13" s="15">
        <v>870514</v>
      </c>
      <c r="D13" s="8">
        <v>878841</v>
      </c>
      <c r="E13" s="6">
        <f t="shared" si="0"/>
        <v>-9.4749789779948815E-3</v>
      </c>
      <c r="F13" s="1"/>
      <c r="G13" s="1"/>
      <c r="H13" s="14"/>
      <c r="I13" s="20"/>
      <c r="M13" s="12"/>
    </row>
    <row r="14" spans="1:13" ht="17.399999999999999" x14ac:dyDescent="0.45">
      <c r="A14" s="1" t="s">
        <v>12</v>
      </c>
      <c r="B14" s="21">
        <v>275920</v>
      </c>
      <c r="C14" s="16">
        <v>5032</v>
      </c>
      <c r="D14" s="9">
        <v>798</v>
      </c>
      <c r="E14" s="7">
        <f t="shared" si="0"/>
        <v>5.3057644110275692</v>
      </c>
      <c r="F14" s="1"/>
      <c r="G14" s="1"/>
      <c r="H14" s="14"/>
      <c r="I14" s="20"/>
    </row>
    <row r="15" spans="1:13" ht="15.6" x14ac:dyDescent="0.3">
      <c r="A15" s="1" t="s">
        <v>13</v>
      </c>
      <c r="B15" s="17">
        <f>SUM(B9:B14)</f>
        <v>20766720</v>
      </c>
      <c r="C15" s="17">
        <f>SUM(C9:C14)</f>
        <v>4674452</v>
      </c>
      <c r="D15" s="4">
        <f>SUM(D9:D14)</f>
        <v>5296302.96</v>
      </c>
      <c r="E15" s="6">
        <f t="shared" si="0"/>
        <v>-0.11741227129499404</v>
      </c>
      <c r="F15" s="1"/>
      <c r="G15" s="1"/>
      <c r="H15" s="14"/>
      <c r="I15" s="20"/>
    </row>
    <row r="16" spans="1:13" ht="15.6" x14ac:dyDescent="0.3">
      <c r="A16" s="1"/>
      <c r="B16" s="17"/>
      <c r="C16" s="17"/>
      <c r="D16" s="4"/>
      <c r="E16" s="6"/>
      <c r="F16" s="1"/>
      <c r="G16" s="1"/>
      <c r="H16" s="14"/>
      <c r="I16" s="20"/>
    </row>
    <row r="17" spans="1:9" ht="15.6" x14ac:dyDescent="0.3">
      <c r="A17" s="1" t="s">
        <v>14</v>
      </c>
      <c r="B17" s="17"/>
      <c r="C17" s="17"/>
      <c r="D17" s="4"/>
      <c r="E17" s="6"/>
      <c r="F17" s="1"/>
      <c r="G17" s="1"/>
      <c r="H17" s="14"/>
      <c r="I17" s="20"/>
    </row>
    <row r="18" spans="1:9" ht="15.6" x14ac:dyDescent="0.3">
      <c r="A18" s="1" t="s">
        <v>15</v>
      </c>
      <c r="B18" s="17">
        <v>11143153</v>
      </c>
      <c r="C18" s="17">
        <v>88726</v>
      </c>
      <c r="D18" s="4">
        <v>42810</v>
      </c>
      <c r="E18" s="6">
        <f>(D18-C18)/D18</f>
        <v>-1.0725531417893015</v>
      </c>
      <c r="F18" s="1"/>
      <c r="G18" s="1"/>
      <c r="H18" s="14"/>
      <c r="I18" s="20"/>
    </row>
    <row r="19" spans="1:9" ht="15.6" x14ac:dyDescent="0.3">
      <c r="A19" s="1" t="s">
        <v>16</v>
      </c>
      <c r="B19" s="17">
        <v>628540</v>
      </c>
      <c r="C19" s="17">
        <v>42508</v>
      </c>
      <c r="D19" s="4">
        <v>42660</v>
      </c>
      <c r="E19" s="6">
        <f t="shared" ref="E19:E29" si="1">(D19-C19)/D19</f>
        <v>3.5630567276136896E-3</v>
      </c>
      <c r="F19" s="1"/>
      <c r="G19" s="1"/>
      <c r="H19" s="14"/>
      <c r="I19" s="20"/>
    </row>
    <row r="20" spans="1:9" ht="15.6" x14ac:dyDescent="0.3">
      <c r="A20" s="1" t="s">
        <v>17</v>
      </c>
      <c r="B20" s="17">
        <v>560141</v>
      </c>
      <c r="C20" s="17">
        <v>29520</v>
      </c>
      <c r="D20" s="4">
        <v>31980</v>
      </c>
      <c r="E20" s="6">
        <f t="shared" si="1"/>
        <v>7.6923076923076927E-2</v>
      </c>
      <c r="F20" s="1"/>
      <c r="G20" s="1"/>
      <c r="H20" s="14"/>
      <c r="I20" s="20"/>
    </row>
    <row r="21" spans="1:9" ht="15.6" x14ac:dyDescent="0.3">
      <c r="A21" s="1" t="s">
        <v>18</v>
      </c>
      <c r="B21" s="17">
        <v>968783</v>
      </c>
      <c r="C21" s="17">
        <v>75592</v>
      </c>
      <c r="D21" s="4">
        <v>73046</v>
      </c>
      <c r="E21" s="6">
        <f t="shared" si="1"/>
        <v>-3.4854749062234756E-2</v>
      </c>
      <c r="F21" s="1"/>
      <c r="G21" s="1"/>
      <c r="H21" s="14"/>
      <c r="I21" s="20"/>
    </row>
    <row r="22" spans="1:9" ht="15.6" x14ac:dyDescent="0.3">
      <c r="A22" s="1" t="s">
        <v>19</v>
      </c>
      <c r="B22" s="17">
        <v>1358163</v>
      </c>
      <c r="C22" s="17">
        <v>101008</v>
      </c>
      <c r="D22" s="4">
        <v>86260</v>
      </c>
      <c r="E22" s="6">
        <f t="shared" si="1"/>
        <v>-0.17097148156735451</v>
      </c>
      <c r="F22" s="1"/>
      <c r="G22" s="1"/>
      <c r="H22" s="14"/>
      <c r="I22" s="20"/>
    </row>
    <row r="23" spans="1:9" ht="15.6" x14ac:dyDescent="0.3">
      <c r="A23" s="1" t="s">
        <v>20</v>
      </c>
      <c r="B23" s="17">
        <v>482770</v>
      </c>
      <c r="C23" s="17">
        <v>35271</v>
      </c>
      <c r="D23" s="4">
        <v>30448</v>
      </c>
      <c r="E23" s="6">
        <f t="shared" si="1"/>
        <v>-0.15840120861797163</v>
      </c>
      <c r="F23" s="1"/>
      <c r="G23" s="1"/>
      <c r="H23" s="14"/>
      <c r="I23" s="20"/>
    </row>
    <row r="24" spans="1:9" ht="15.6" x14ac:dyDescent="0.3">
      <c r="A24" s="1" t="s">
        <v>21</v>
      </c>
      <c r="B24" s="17">
        <v>2336220</v>
      </c>
      <c r="C24" s="17">
        <v>134758</v>
      </c>
      <c r="D24" s="4">
        <v>135487</v>
      </c>
      <c r="E24" s="6">
        <f t="shared" si="1"/>
        <v>5.3805900197066879E-3</v>
      </c>
      <c r="F24" s="1"/>
      <c r="G24" s="1"/>
      <c r="H24" s="14"/>
      <c r="I24" s="20"/>
    </row>
    <row r="25" spans="1:9" ht="15.6" x14ac:dyDescent="0.3">
      <c r="A25" s="1" t="s">
        <v>22</v>
      </c>
      <c r="B25" s="17">
        <v>1792787</v>
      </c>
      <c r="C25" s="17">
        <v>36943</v>
      </c>
      <c r="D25" s="4">
        <v>34104</v>
      </c>
      <c r="E25" s="6">
        <f t="shared" si="1"/>
        <v>-8.324536711236219E-2</v>
      </c>
      <c r="F25" s="1"/>
      <c r="G25" s="1"/>
      <c r="H25" s="14"/>
      <c r="I25" s="20"/>
    </row>
    <row r="26" spans="1:9" ht="15.6" x14ac:dyDescent="0.3">
      <c r="A26" s="1" t="s">
        <v>23</v>
      </c>
      <c r="B26" s="17">
        <v>63434</v>
      </c>
      <c r="C26" s="17">
        <v>275</v>
      </c>
      <c r="D26" s="4">
        <v>0</v>
      </c>
      <c r="E26" s="6" t="e">
        <f t="shared" si="1"/>
        <v>#DIV/0!</v>
      </c>
      <c r="F26" s="1"/>
      <c r="G26" s="1"/>
      <c r="H26" s="14"/>
      <c r="I26" s="20"/>
    </row>
    <row r="27" spans="1:9" ht="15.6" x14ac:dyDescent="0.3">
      <c r="A27" s="1" t="s">
        <v>24</v>
      </c>
      <c r="B27" s="17">
        <v>190000</v>
      </c>
      <c r="C27" s="17">
        <v>0</v>
      </c>
      <c r="D27" s="4">
        <v>0</v>
      </c>
      <c r="E27" s="6" t="e">
        <f t="shared" si="1"/>
        <v>#DIV/0!</v>
      </c>
      <c r="F27" s="1"/>
      <c r="G27" s="1"/>
      <c r="H27" s="14"/>
      <c r="I27" s="20"/>
    </row>
    <row r="28" spans="1:9" ht="17.399999999999999" x14ac:dyDescent="0.45">
      <c r="A28" s="1" t="s">
        <v>25</v>
      </c>
      <c r="B28" s="18">
        <v>100000</v>
      </c>
      <c r="C28" s="18">
        <v>0</v>
      </c>
      <c r="D28" s="5">
        <v>0</v>
      </c>
      <c r="E28" s="6"/>
      <c r="F28" s="1"/>
      <c r="G28" s="1"/>
      <c r="H28" s="14"/>
      <c r="I28" s="20"/>
    </row>
    <row r="29" spans="1:9" ht="15.6" x14ac:dyDescent="0.3">
      <c r="A29" s="1" t="s">
        <v>26</v>
      </c>
      <c r="B29" s="4">
        <f>SUM(B18:B28)</f>
        <v>19623991</v>
      </c>
      <c r="C29" s="17">
        <f>SUM(C18:C28)</f>
        <v>544601</v>
      </c>
      <c r="D29" s="4">
        <f>SUM(D18:D28)</f>
        <v>476795</v>
      </c>
      <c r="E29" s="6">
        <f t="shared" si="1"/>
        <v>-0.14221206178756068</v>
      </c>
      <c r="F29" s="1"/>
      <c r="G29" s="1"/>
      <c r="H29" s="14"/>
      <c r="I29" s="20"/>
    </row>
    <row r="30" spans="1:9" ht="15.6" x14ac:dyDescent="0.3">
      <c r="A30" s="1"/>
      <c r="B30" s="4"/>
      <c r="C30" s="17"/>
      <c r="D30" s="4"/>
      <c r="E30" s="6"/>
      <c r="F30" s="1"/>
      <c r="G30" s="1"/>
      <c r="H30" s="14"/>
      <c r="I30" s="20"/>
    </row>
    <row r="31" spans="1:9" ht="15.6" x14ac:dyDescent="0.3">
      <c r="A31" s="1" t="s">
        <v>27</v>
      </c>
      <c r="B31" s="4">
        <f>B15-B29</f>
        <v>1142729</v>
      </c>
      <c r="C31" s="17">
        <f>C15-C29</f>
        <v>4129851</v>
      </c>
      <c r="D31" s="4">
        <f>D15-D29</f>
        <v>4819507.96</v>
      </c>
      <c r="E31" s="6">
        <f>(C31-D31)/D31</f>
        <v>-0.14309696461213023</v>
      </c>
      <c r="F31" s="1"/>
      <c r="G31" s="1"/>
      <c r="H31" s="14"/>
      <c r="I31" s="20"/>
    </row>
    <row r="32" spans="1:9" ht="15.6" x14ac:dyDescent="0.3">
      <c r="A32" s="1"/>
      <c r="B32" s="4"/>
      <c r="C32" s="4"/>
      <c r="D32" s="4"/>
      <c r="E32" s="1"/>
      <c r="F32" s="1"/>
      <c r="G32" s="1"/>
      <c r="H32" s="14"/>
      <c r="I32" s="20"/>
    </row>
    <row r="33" spans="1:9" ht="15.6" x14ac:dyDescent="0.3">
      <c r="A33" s="1"/>
      <c r="B33" s="1"/>
      <c r="C33" s="1"/>
      <c r="D33" s="1"/>
      <c r="E33" s="1"/>
      <c r="F33" s="1"/>
      <c r="G33" s="1"/>
      <c r="H33" s="14"/>
      <c r="I33" s="20"/>
    </row>
  </sheetData>
  <mergeCells count="4">
    <mergeCell ref="A2:E2"/>
    <mergeCell ref="A4:E4"/>
    <mergeCell ref="A3:E3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Joyce, Chantal - Mercer</cp:lastModifiedBy>
  <cp:revision/>
  <cp:lastPrinted>2018-06-06T14:22:28Z</cp:lastPrinted>
  <dcterms:created xsi:type="dcterms:W3CDTF">2013-02-06T13:51:08Z</dcterms:created>
  <dcterms:modified xsi:type="dcterms:W3CDTF">2018-08-06T19:53:25Z</dcterms:modified>
  <cp:category/>
  <cp:contentStatus/>
</cp:coreProperties>
</file>