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inance Reports\"/>
    </mc:Choice>
  </mc:AlternateContent>
  <bookViews>
    <workbookView xWindow="360" yWindow="30" windowWidth="12315" windowHeight="7680" firstSheet="36" activeTab="46"/>
  </bookViews>
  <sheets>
    <sheet name="714" sheetId="25" r:id="rId1"/>
    <sheet name="814" sheetId="26" r:id="rId2"/>
    <sheet name="914" sheetId="27" r:id="rId3"/>
    <sheet name="1014" sheetId="28" r:id="rId4"/>
    <sheet name="1114" sheetId="29" r:id="rId5"/>
    <sheet name="1214" sheetId="30" r:id="rId6"/>
    <sheet name="115" sheetId="31" r:id="rId7"/>
    <sheet name="215" sheetId="32" r:id="rId8"/>
    <sheet name="315" sheetId="33" r:id="rId9"/>
    <sheet name="415" sheetId="34" r:id="rId10"/>
    <sheet name="515" sheetId="35" r:id="rId11"/>
    <sheet name="615" sheetId="36" r:id="rId12"/>
    <sheet name="715" sheetId="37" r:id="rId13"/>
    <sheet name="815" sheetId="38" r:id="rId14"/>
    <sheet name="915" sheetId="39" r:id="rId15"/>
    <sheet name="1015" sheetId="40" r:id="rId16"/>
    <sheet name="1115" sheetId="41" r:id="rId17"/>
    <sheet name="1215" sheetId="42" r:id="rId18"/>
    <sheet name="116" sheetId="43" r:id="rId19"/>
    <sheet name="216" sheetId="44" r:id="rId20"/>
    <sheet name="316" sheetId="45" r:id="rId21"/>
    <sheet name="416" sheetId="46" r:id="rId22"/>
    <sheet name="516" sheetId="47" r:id="rId23"/>
    <sheet name="616" sheetId="48" r:id="rId24"/>
    <sheet name="716" sheetId="49" r:id="rId25"/>
    <sheet name="816" sheetId="50" r:id="rId26"/>
    <sheet name="916" sheetId="51" r:id="rId27"/>
    <sheet name="1016" sheetId="52" r:id="rId28"/>
    <sheet name="1116" sheetId="53" r:id="rId29"/>
    <sheet name="1216" sheetId="54" r:id="rId30"/>
    <sheet name="117" sheetId="55" r:id="rId31"/>
    <sheet name="217" sheetId="56" r:id="rId32"/>
    <sheet name="317" sheetId="57" r:id="rId33"/>
    <sheet name="417" sheetId="58" r:id="rId34"/>
    <sheet name="517" sheetId="59" r:id="rId35"/>
    <sheet name="617" sheetId="60" r:id="rId36"/>
    <sheet name="717" sheetId="61" r:id="rId37"/>
    <sheet name="817" sheetId="62" r:id="rId38"/>
    <sheet name="917" sheetId="63" r:id="rId39"/>
    <sheet name="1017" sheetId="64" r:id="rId40"/>
    <sheet name="1117" sheetId="65" r:id="rId41"/>
    <sheet name="1217" sheetId="66" r:id="rId42"/>
    <sheet name="118" sheetId="67" r:id="rId43"/>
    <sheet name="218" sheetId="68" r:id="rId44"/>
    <sheet name="318" sheetId="69" r:id="rId45"/>
    <sheet name="418" sheetId="70" r:id="rId46"/>
    <sheet name="518" sheetId="71" r:id="rId47"/>
  </sheets>
  <calcPr calcId="152511"/>
</workbook>
</file>

<file path=xl/calcChain.xml><?xml version="1.0" encoding="utf-8"?>
<calcChain xmlns="http://schemas.openxmlformats.org/spreadsheetml/2006/main">
  <c r="E36" i="71" l="1"/>
  <c r="E38" i="71" s="1"/>
  <c r="E28" i="71"/>
  <c r="B37" i="71" s="1"/>
  <c r="C28" i="71"/>
  <c r="B35" i="71" s="1"/>
  <c r="B28" i="71"/>
  <c r="B34" i="71" s="1"/>
  <c r="D27" i="71"/>
  <c r="F27" i="71" s="1"/>
  <c r="D26" i="71"/>
  <c r="F26" i="71" s="1"/>
  <c r="D25" i="71"/>
  <c r="F25" i="71" s="1"/>
  <c r="D24" i="71"/>
  <c r="F24" i="71" s="1"/>
  <c r="D23" i="71"/>
  <c r="F23" i="71" s="1"/>
  <c r="D22" i="71"/>
  <c r="F22" i="71" s="1"/>
  <c r="D21" i="71"/>
  <c r="F21" i="71" s="1"/>
  <c r="D20" i="71"/>
  <c r="F20" i="71" s="1"/>
  <c r="D19" i="71"/>
  <c r="F19" i="71" s="1"/>
  <c r="D18" i="71"/>
  <c r="F18" i="71" s="1"/>
  <c r="D17" i="71"/>
  <c r="F17" i="71" s="1"/>
  <c r="D16" i="71"/>
  <c r="F16" i="71" s="1"/>
  <c r="D15" i="71"/>
  <c r="F15" i="71" s="1"/>
  <c r="D14" i="71"/>
  <c r="F14" i="71" s="1"/>
  <c r="D13" i="71"/>
  <c r="F13" i="71" s="1"/>
  <c r="D12" i="71"/>
  <c r="F12" i="71" s="1"/>
  <c r="D11" i="71"/>
  <c r="F11" i="71" s="1"/>
  <c r="D10" i="71"/>
  <c r="F10" i="71" s="1"/>
  <c r="D9" i="71"/>
  <c r="F9" i="71" s="1"/>
  <c r="D8" i="71"/>
  <c r="F8" i="71" s="1"/>
  <c r="D7" i="71"/>
  <c r="F7" i="71" s="1"/>
  <c r="D6" i="71"/>
  <c r="F6" i="71" s="1"/>
  <c r="D5" i="71"/>
  <c r="F5" i="71" s="1"/>
  <c r="F28" i="69"/>
  <c r="B28" i="70"/>
  <c r="B34" i="70" s="1"/>
  <c r="E36" i="70"/>
  <c r="E38" i="70" s="1"/>
  <c r="E28" i="70"/>
  <c r="B37" i="70" s="1"/>
  <c r="C28" i="70"/>
  <c r="B35" i="70" s="1"/>
  <c r="D27" i="70"/>
  <c r="F27" i="70" s="1"/>
  <c r="D26" i="70"/>
  <c r="F26" i="70" s="1"/>
  <c r="D25" i="70"/>
  <c r="F25" i="70" s="1"/>
  <c r="D24" i="70"/>
  <c r="F24" i="70" s="1"/>
  <c r="D23" i="70"/>
  <c r="F23" i="70" s="1"/>
  <c r="D22" i="70"/>
  <c r="F22" i="70" s="1"/>
  <c r="D21" i="70"/>
  <c r="F21" i="70" s="1"/>
  <c r="D20" i="70"/>
  <c r="F20" i="70" s="1"/>
  <c r="D19" i="70"/>
  <c r="F19" i="70" s="1"/>
  <c r="D18" i="70"/>
  <c r="F18" i="70" s="1"/>
  <c r="D17" i="70"/>
  <c r="F17" i="70" s="1"/>
  <c r="D16" i="70"/>
  <c r="F16" i="70" s="1"/>
  <c r="D15" i="70"/>
  <c r="F15" i="70" s="1"/>
  <c r="D14" i="70"/>
  <c r="F14" i="70" s="1"/>
  <c r="D13" i="70"/>
  <c r="F13" i="70" s="1"/>
  <c r="D12" i="70"/>
  <c r="F12" i="70" s="1"/>
  <c r="D11" i="70"/>
  <c r="F11" i="70" s="1"/>
  <c r="D10" i="70"/>
  <c r="F10" i="70" s="1"/>
  <c r="D9" i="70"/>
  <c r="F9" i="70" s="1"/>
  <c r="D8" i="70"/>
  <c r="F8" i="70" s="1"/>
  <c r="D7" i="70"/>
  <c r="F7" i="70" s="1"/>
  <c r="D6" i="70"/>
  <c r="F6" i="70" s="1"/>
  <c r="D5" i="70"/>
  <c r="F5" i="70" s="1"/>
  <c r="C28" i="69"/>
  <c r="B35" i="69" s="1"/>
  <c r="E36" i="69"/>
  <c r="E38" i="69" s="1"/>
  <c r="E28" i="69"/>
  <c r="B37" i="69" s="1"/>
  <c r="B28" i="69"/>
  <c r="F27" i="69"/>
  <c r="D27" i="69"/>
  <c r="F26" i="69"/>
  <c r="D26" i="69"/>
  <c r="F25" i="69"/>
  <c r="D25" i="69"/>
  <c r="D24" i="69"/>
  <c r="F24" i="69" s="1"/>
  <c r="D23" i="69"/>
  <c r="F23" i="69" s="1"/>
  <c r="F22" i="69"/>
  <c r="D22" i="69"/>
  <c r="F21" i="69"/>
  <c r="D21" i="69"/>
  <c r="F20" i="69"/>
  <c r="D20" i="69"/>
  <c r="F19" i="69"/>
  <c r="D19" i="69"/>
  <c r="F18" i="69"/>
  <c r="D18" i="69"/>
  <c r="F17" i="69"/>
  <c r="D17" i="69"/>
  <c r="F16" i="69"/>
  <c r="D16" i="69"/>
  <c r="F15" i="69"/>
  <c r="D15" i="69"/>
  <c r="F14" i="69"/>
  <c r="D14" i="69"/>
  <c r="F13" i="69"/>
  <c r="D13" i="69"/>
  <c r="F12" i="69"/>
  <c r="D12" i="69"/>
  <c r="F11" i="69"/>
  <c r="D11" i="69"/>
  <c r="F10" i="69"/>
  <c r="D10" i="69"/>
  <c r="D9" i="69"/>
  <c r="F9" i="69" s="1"/>
  <c r="D8" i="69"/>
  <c r="F8" i="69" s="1"/>
  <c r="D7" i="69"/>
  <c r="F7" i="69" s="1"/>
  <c r="D6" i="69"/>
  <c r="F6" i="69" s="1"/>
  <c r="F5" i="69"/>
  <c r="D5" i="69"/>
  <c r="B36" i="71" l="1"/>
  <c r="B38" i="71" s="1"/>
  <c r="D28" i="71"/>
  <c r="F28" i="71" s="1"/>
  <c r="B36" i="70"/>
  <c r="B38" i="70" s="1"/>
  <c r="D28" i="70"/>
  <c r="F28" i="70" s="1"/>
  <c r="D28" i="69"/>
  <c r="B34" i="69"/>
  <c r="B36" i="69" s="1"/>
  <c r="B38" i="69" s="1"/>
  <c r="E38" i="68"/>
  <c r="E36" i="68"/>
  <c r="E28" i="68"/>
  <c r="B37" i="68" s="1"/>
  <c r="C28" i="68"/>
  <c r="B35" i="68" s="1"/>
  <c r="B28" i="68"/>
  <c r="F27" i="68"/>
  <c r="D27" i="68"/>
  <c r="F26" i="68"/>
  <c r="D26" i="68"/>
  <c r="F25" i="68"/>
  <c r="D25" i="68"/>
  <c r="F24" i="68"/>
  <c r="D24" i="68"/>
  <c r="F23" i="68"/>
  <c r="D23" i="68"/>
  <c r="F22" i="68"/>
  <c r="D22" i="68"/>
  <c r="F21" i="68"/>
  <c r="D21" i="68"/>
  <c r="D20" i="68"/>
  <c r="F20" i="68" s="1"/>
  <c r="F19" i="68"/>
  <c r="D19" i="68"/>
  <c r="D18" i="68"/>
  <c r="F18" i="68" s="1"/>
  <c r="F17" i="68"/>
  <c r="D17" i="68"/>
  <c r="D16" i="68"/>
  <c r="F16" i="68" s="1"/>
  <c r="F15" i="68"/>
  <c r="D15" i="68"/>
  <c r="F14" i="68"/>
  <c r="D14" i="68"/>
  <c r="F13" i="68"/>
  <c r="D13" i="68"/>
  <c r="F12" i="68"/>
  <c r="D12" i="68"/>
  <c r="F11" i="68"/>
  <c r="D11" i="68"/>
  <c r="F10" i="68"/>
  <c r="D10" i="68"/>
  <c r="D9" i="68"/>
  <c r="F9" i="68" s="1"/>
  <c r="D8" i="68"/>
  <c r="F8" i="68" s="1"/>
  <c r="F7" i="68"/>
  <c r="D7" i="68"/>
  <c r="D6" i="68"/>
  <c r="F6" i="68" s="1"/>
  <c r="F5" i="68"/>
  <c r="D5" i="68"/>
  <c r="D28" i="68" l="1"/>
  <c r="F28" i="68" s="1"/>
  <c r="B34" i="68"/>
  <c r="B36" i="68" s="1"/>
  <c r="B38" i="68" s="1"/>
  <c r="B34" i="67"/>
  <c r="E38" i="67"/>
  <c r="E36" i="67"/>
  <c r="E28" i="67"/>
  <c r="B37" i="67" s="1"/>
  <c r="C28" i="67"/>
  <c r="B35" i="67" s="1"/>
  <c r="B36" i="67" s="1"/>
  <c r="B28" i="67"/>
  <c r="D28" i="67" s="1"/>
  <c r="D27" i="67"/>
  <c r="F27" i="67" s="1"/>
  <c r="D26" i="67"/>
  <c r="F26" i="67" s="1"/>
  <c r="D25" i="67"/>
  <c r="F25" i="67" s="1"/>
  <c r="D24" i="67"/>
  <c r="F24" i="67" s="1"/>
  <c r="D23" i="67"/>
  <c r="F23" i="67" s="1"/>
  <c r="D22" i="67"/>
  <c r="F22" i="67" s="1"/>
  <c r="D21" i="67"/>
  <c r="F21" i="67" s="1"/>
  <c r="D20" i="67"/>
  <c r="F20" i="67" s="1"/>
  <c r="D19" i="67"/>
  <c r="F19" i="67" s="1"/>
  <c r="D18" i="67"/>
  <c r="F18" i="67" s="1"/>
  <c r="D17" i="67"/>
  <c r="F17" i="67" s="1"/>
  <c r="D16" i="67"/>
  <c r="F16" i="67" s="1"/>
  <c r="D15" i="67"/>
  <c r="F15" i="67" s="1"/>
  <c r="D14" i="67"/>
  <c r="F14" i="67" s="1"/>
  <c r="D13" i="67"/>
  <c r="F13" i="67" s="1"/>
  <c r="D12" i="67"/>
  <c r="F12" i="67" s="1"/>
  <c r="D11" i="67"/>
  <c r="F11" i="67" s="1"/>
  <c r="D10" i="67"/>
  <c r="F10" i="67" s="1"/>
  <c r="D9" i="67"/>
  <c r="F9" i="67" s="1"/>
  <c r="D8" i="67"/>
  <c r="F8" i="67" s="1"/>
  <c r="D7" i="67"/>
  <c r="F7" i="67" s="1"/>
  <c r="D6" i="67"/>
  <c r="F6" i="67" s="1"/>
  <c r="D5" i="67"/>
  <c r="F5" i="67" s="1"/>
  <c r="F28" i="67" l="1"/>
  <c r="B38" i="67"/>
  <c r="F6" i="66"/>
  <c r="F7" i="66"/>
  <c r="F8" i="66"/>
  <c r="F9" i="66"/>
  <c r="F10" i="66"/>
  <c r="F11" i="66"/>
  <c r="F12" i="66"/>
  <c r="F13" i="66"/>
  <c r="F14" i="66"/>
  <c r="F15" i="66"/>
  <c r="F16" i="66"/>
  <c r="F17" i="66"/>
  <c r="F19" i="66"/>
  <c r="F21" i="66"/>
  <c r="F22" i="66"/>
  <c r="F24" i="66"/>
  <c r="F25" i="66"/>
  <c r="F26" i="66"/>
  <c r="F27" i="66"/>
  <c r="E36" i="66"/>
  <c r="E38" i="66" s="1"/>
  <c r="E28" i="66"/>
  <c r="B37" i="66" s="1"/>
  <c r="C28" i="66"/>
  <c r="B35" i="66" s="1"/>
  <c r="B36" i="66" s="1"/>
  <c r="B28" i="66"/>
  <c r="D27" i="66"/>
  <c r="D26" i="66"/>
  <c r="D25" i="66"/>
  <c r="D24" i="66"/>
  <c r="D23" i="66"/>
  <c r="F23" i="66" s="1"/>
  <c r="D22" i="66"/>
  <c r="D21" i="66"/>
  <c r="D20" i="66"/>
  <c r="F20" i="66" s="1"/>
  <c r="D19" i="66"/>
  <c r="D18" i="66"/>
  <c r="F18" i="66" s="1"/>
  <c r="D17" i="66"/>
  <c r="D16" i="66"/>
  <c r="D15" i="66"/>
  <c r="D14" i="66"/>
  <c r="D13" i="66"/>
  <c r="D12" i="66"/>
  <c r="D11" i="66"/>
  <c r="D10" i="66"/>
  <c r="D9" i="66"/>
  <c r="D8" i="66"/>
  <c r="D7" i="66"/>
  <c r="D6" i="66"/>
  <c r="D5" i="66"/>
  <c r="F5" i="66" s="1"/>
  <c r="B38" i="66" l="1"/>
  <c r="D28" i="66"/>
  <c r="F28" i="66" s="1"/>
  <c r="E38" i="65"/>
  <c r="E36" i="65"/>
  <c r="E28" i="65"/>
  <c r="B37" i="65" s="1"/>
  <c r="C28" i="65"/>
  <c r="B35" i="65" s="1"/>
  <c r="B36" i="65" s="1"/>
  <c r="B28" i="65"/>
  <c r="D27" i="65"/>
  <c r="F27" i="65" s="1"/>
  <c r="D26" i="65"/>
  <c r="F26" i="65" s="1"/>
  <c r="D25" i="65"/>
  <c r="F25" i="65" s="1"/>
  <c r="D24" i="65"/>
  <c r="F24" i="65" s="1"/>
  <c r="D23" i="65"/>
  <c r="F23" i="65" s="1"/>
  <c r="D22" i="65"/>
  <c r="F22" i="65" s="1"/>
  <c r="D21" i="65"/>
  <c r="F21" i="65" s="1"/>
  <c r="D20" i="65"/>
  <c r="F20" i="65" s="1"/>
  <c r="D19" i="65"/>
  <c r="F19" i="65" s="1"/>
  <c r="D18" i="65"/>
  <c r="F18" i="65" s="1"/>
  <c r="D17" i="65"/>
  <c r="F17" i="65" s="1"/>
  <c r="D16" i="65"/>
  <c r="F16" i="65" s="1"/>
  <c r="D15" i="65"/>
  <c r="F15" i="65" s="1"/>
  <c r="D14" i="65"/>
  <c r="F14" i="65" s="1"/>
  <c r="D13" i="65"/>
  <c r="F13" i="65" s="1"/>
  <c r="D12" i="65"/>
  <c r="F12" i="65" s="1"/>
  <c r="D11" i="65"/>
  <c r="F11" i="65" s="1"/>
  <c r="D10" i="65"/>
  <c r="F10" i="65" s="1"/>
  <c r="D9" i="65"/>
  <c r="F9" i="65" s="1"/>
  <c r="D8" i="65"/>
  <c r="F8" i="65" s="1"/>
  <c r="D7" i="65"/>
  <c r="F7" i="65" s="1"/>
  <c r="D6" i="65"/>
  <c r="F6" i="65" s="1"/>
  <c r="D5" i="65"/>
  <c r="F5" i="65" s="1"/>
  <c r="D28" i="65" l="1"/>
  <c r="B38" i="65"/>
  <c r="F28" i="65"/>
  <c r="E38" i="64"/>
  <c r="E36" i="64"/>
  <c r="E28" i="64"/>
  <c r="B37" i="64" s="1"/>
  <c r="C28" i="64"/>
  <c r="B35" i="64" s="1"/>
  <c r="B36" i="64" s="1"/>
  <c r="B28" i="64"/>
  <c r="D27" i="64"/>
  <c r="F27" i="64" s="1"/>
  <c r="D26" i="64"/>
  <c r="F26" i="64" s="1"/>
  <c r="D25" i="64"/>
  <c r="F25" i="64" s="1"/>
  <c r="D24" i="64"/>
  <c r="F24" i="64" s="1"/>
  <c r="D23" i="64"/>
  <c r="F23" i="64" s="1"/>
  <c r="D22" i="64"/>
  <c r="F22" i="64" s="1"/>
  <c r="D21" i="64"/>
  <c r="F21" i="64" s="1"/>
  <c r="D20" i="64"/>
  <c r="F20" i="64" s="1"/>
  <c r="D19" i="64"/>
  <c r="F19" i="64" s="1"/>
  <c r="D18" i="64"/>
  <c r="F18" i="64" s="1"/>
  <c r="D17" i="64"/>
  <c r="F17" i="64" s="1"/>
  <c r="D16" i="64"/>
  <c r="F16" i="64" s="1"/>
  <c r="D15" i="64"/>
  <c r="F15" i="64" s="1"/>
  <c r="D14" i="64"/>
  <c r="F14" i="64" s="1"/>
  <c r="D13" i="64"/>
  <c r="F13" i="64" s="1"/>
  <c r="D12" i="64"/>
  <c r="F12" i="64" s="1"/>
  <c r="D11" i="64"/>
  <c r="F11" i="64" s="1"/>
  <c r="D10" i="64"/>
  <c r="F10" i="64" s="1"/>
  <c r="D9" i="64"/>
  <c r="F9" i="64" s="1"/>
  <c r="D8" i="64"/>
  <c r="F8" i="64" s="1"/>
  <c r="D7" i="64"/>
  <c r="F7" i="64" s="1"/>
  <c r="D6" i="64"/>
  <c r="F6" i="64" s="1"/>
  <c r="D5" i="64"/>
  <c r="F5" i="64" s="1"/>
  <c r="F28" i="64" l="1"/>
  <c r="B38" i="64"/>
  <c r="D28" i="64"/>
  <c r="E36" i="63"/>
  <c r="E38" i="63" s="1"/>
  <c r="E28" i="63"/>
  <c r="B37" i="63" s="1"/>
  <c r="C28" i="63"/>
  <c r="B35" i="63" s="1"/>
  <c r="B36" i="63" s="1"/>
  <c r="B28" i="63"/>
  <c r="D27" i="63"/>
  <c r="F27" i="63" s="1"/>
  <c r="D26" i="63"/>
  <c r="F26" i="63" s="1"/>
  <c r="D25" i="63"/>
  <c r="F25" i="63" s="1"/>
  <c r="D24" i="63"/>
  <c r="F24" i="63" s="1"/>
  <c r="D23" i="63"/>
  <c r="F23" i="63" s="1"/>
  <c r="D22" i="63"/>
  <c r="F22" i="63" s="1"/>
  <c r="D21" i="63"/>
  <c r="F21" i="63" s="1"/>
  <c r="D20" i="63"/>
  <c r="F20" i="63" s="1"/>
  <c r="D19" i="63"/>
  <c r="F19" i="63" s="1"/>
  <c r="D18" i="63"/>
  <c r="F18" i="63" s="1"/>
  <c r="D17" i="63"/>
  <c r="F17" i="63" s="1"/>
  <c r="D16" i="63"/>
  <c r="F16" i="63" s="1"/>
  <c r="D15" i="63"/>
  <c r="F15" i="63" s="1"/>
  <c r="D14" i="63"/>
  <c r="F14" i="63" s="1"/>
  <c r="D13" i="63"/>
  <c r="F13" i="63" s="1"/>
  <c r="D12" i="63"/>
  <c r="F12" i="63" s="1"/>
  <c r="D11" i="63"/>
  <c r="F11" i="63" s="1"/>
  <c r="D10" i="63"/>
  <c r="F10" i="63" s="1"/>
  <c r="D9" i="63"/>
  <c r="F9" i="63" s="1"/>
  <c r="D8" i="63"/>
  <c r="F8" i="63" s="1"/>
  <c r="D7" i="63"/>
  <c r="F7" i="63" s="1"/>
  <c r="D6" i="63"/>
  <c r="F6" i="63" s="1"/>
  <c r="D5" i="63"/>
  <c r="F5" i="63" s="1"/>
  <c r="D28" i="63" l="1"/>
  <c r="B38" i="63"/>
  <c r="F28" i="63"/>
  <c r="E36" i="62"/>
  <c r="E38" i="62" s="1"/>
  <c r="E28" i="62"/>
  <c r="B37" i="62" s="1"/>
  <c r="C28" i="62"/>
  <c r="B35" i="62" s="1"/>
  <c r="B36" i="62" s="1"/>
  <c r="B38" i="62" s="1"/>
  <c r="B28" i="62"/>
  <c r="D27" i="62"/>
  <c r="F27" i="62" s="1"/>
  <c r="D26" i="62"/>
  <c r="F26" i="62" s="1"/>
  <c r="D25" i="62"/>
  <c r="F25" i="62" s="1"/>
  <c r="D24" i="62"/>
  <c r="F24" i="62" s="1"/>
  <c r="D23" i="62"/>
  <c r="F23" i="62" s="1"/>
  <c r="D22" i="62"/>
  <c r="F22" i="62" s="1"/>
  <c r="D21" i="62"/>
  <c r="F21" i="62" s="1"/>
  <c r="D20" i="62"/>
  <c r="F20" i="62" s="1"/>
  <c r="D19" i="62"/>
  <c r="F19" i="62" s="1"/>
  <c r="D18" i="62"/>
  <c r="F18" i="62" s="1"/>
  <c r="D17" i="62"/>
  <c r="F17" i="62" s="1"/>
  <c r="D16" i="62"/>
  <c r="F16" i="62" s="1"/>
  <c r="D15" i="62"/>
  <c r="F15" i="62" s="1"/>
  <c r="D14" i="62"/>
  <c r="F14" i="62" s="1"/>
  <c r="D13" i="62"/>
  <c r="F13" i="62" s="1"/>
  <c r="D12" i="62"/>
  <c r="F12" i="62" s="1"/>
  <c r="D11" i="62"/>
  <c r="F11" i="62" s="1"/>
  <c r="D10" i="62"/>
  <c r="F10" i="62" s="1"/>
  <c r="D9" i="62"/>
  <c r="F9" i="62" s="1"/>
  <c r="D8" i="62"/>
  <c r="F8" i="62" s="1"/>
  <c r="D7" i="62"/>
  <c r="F7" i="62" s="1"/>
  <c r="D6" i="62"/>
  <c r="F6" i="62" s="1"/>
  <c r="D5" i="62"/>
  <c r="F5" i="62" s="1"/>
  <c r="F28" i="62" l="1"/>
  <c r="D28" i="62"/>
  <c r="E38" i="61"/>
  <c r="B38" i="61"/>
  <c r="B37" i="61"/>
  <c r="E36" i="61"/>
  <c r="B36" i="61"/>
  <c r="B35" i="61"/>
  <c r="F28" i="61"/>
  <c r="E28" i="61"/>
  <c r="D28" i="61"/>
  <c r="C28" i="61"/>
  <c r="B28" i="61"/>
  <c r="F27" i="61"/>
  <c r="D27" i="61"/>
  <c r="F26" i="61"/>
  <c r="D26" i="61"/>
  <c r="F25" i="61"/>
  <c r="D25" i="61"/>
  <c r="F24" i="61"/>
  <c r="D24" i="61"/>
  <c r="F23" i="61"/>
  <c r="D23" i="61"/>
  <c r="F22" i="61"/>
  <c r="D22" i="61"/>
  <c r="F21" i="61"/>
  <c r="D21" i="61"/>
  <c r="F20" i="61"/>
  <c r="D20" i="61"/>
  <c r="F19" i="61"/>
  <c r="D19" i="61"/>
  <c r="F18" i="61"/>
  <c r="D18" i="61"/>
  <c r="F17" i="61"/>
  <c r="D17" i="61"/>
  <c r="F16" i="61"/>
  <c r="D16" i="61"/>
  <c r="F15" i="61"/>
  <c r="D15" i="61"/>
  <c r="F14" i="61"/>
  <c r="D14" i="61"/>
  <c r="F13" i="61"/>
  <c r="D13" i="61"/>
  <c r="F12" i="61"/>
  <c r="D12" i="61"/>
  <c r="F11" i="61"/>
  <c r="D11" i="61"/>
  <c r="F10" i="61"/>
  <c r="D10" i="61"/>
  <c r="F9" i="61"/>
  <c r="D9" i="61"/>
  <c r="F8" i="61"/>
  <c r="D8" i="61"/>
  <c r="F7" i="61"/>
  <c r="D7" i="61"/>
  <c r="F6" i="61"/>
  <c r="D6" i="61"/>
  <c r="F5" i="61"/>
  <c r="D5" i="61"/>
  <c r="E38" i="60"/>
  <c r="B38" i="60"/>
  <c r="B37" i="60"/>
  <c r="E36" i="60"/>
  <c r="B36" i="60"/>
  <c r="B35" i="60"/>
  <c r="F28" i="60"/>
  <c r="E28" i="60"/>
  <c r="D28" i="60"/>
  <c r="C28" i="60"/>
  <c r="B28" i="60"/>
  <c r="F27" i="60"/>
  <c r="D27" i="60"/>
  <c r="F26" i="60"/>
  <c r="D26" i="60"/>
  <c r="F25" i="60"/>
  <c r="D25" i="60"/>
  <c r="F24" i="60"/>
  <c r="D24" i="60"/>
  <c r="F23" i="60"/>
  <c r="D23" i="60"/>
  <c r="F22" i="60"/>
  <c r="D22" i="60"/>
  <c r="F21" i="60"/>
  <c r="D21" i="60"/>
  <c r="F20" i="60"/>
  <c r="D20" i="60"/>
  <c r="F19" i="60"/>
  <c r="D19" i="60"/>
  <c r="F18" i="60"/>
  <c r="D18" i="60"/>
  <c r="F17" i="60"/>
  <c r="D17" i="60"/>
  <c r="F16" i="60"/>
  <c r="D16" i="60"/>
  <c r="F15" i="60"/>
  <c r="D15" i="60"/>
  <c r="F14" i="60"/>
  <c r="D14" i="60"/>
  <c r="F13" i="60"/>
  <c r="D13" i="60"/>
  <c r="F12" i="60"/>
  <c r="D12" i="60"/>
  <c r="F11" i="60"/>
  <c r="D11" i="60"/>
  <c r="F10" i="60"/>
  <c r="D10" i="60"/>
  <c r="F9" i="60"/>
  <c r="D9" i="60"/>
  <c r="F8" i="60"/>
  <c r="D8" i="60"/>
  <c r="F7" i="60"/>
  <c r="D7" i="60"/>
  <c r="F6" i="60"/>
  <c r="D6" i="60"/>
  <c r="F5" i="60"/>
  <c r="D5" i="60"/>
  <c r="E38" i="59"/>
  <c r="B38" i="59"/>
  <c r="B37" i="59"/>
  <c r="E36" i="59"/>
  <c r="B36" i="59"/>
  <c r="B35" i="59"/>
  <c r="F28" i="59"/>
  <c r="E28" i="59"/>
  <c r="D28" i="59"/>
  <c r="C28" i="59"/>
  <c r="B28" i="59"/>
  <c r="F27" i="59"/>
  <c r="D27" i="59"/>
  <c r="F26" i="59"/>
  <c r="D26" i="59"/>
  <c r="F25" i="59"/>
  <c r="D25" i="59"/>
  <c r="F24" i="59"/>
  <c r="D24" i="59"/>
  <c r="F23" i="59"/>
  <c r="D23" i="59"/>
  <c r="F22" i="59"/>
  <c r="D22" i="59"/>
  <c r="F21" i="59"/>
  <c r="D21" i="59"/>
  <c r="F20" i="59"/>
  <c r="D20" i="59"/>
  <c r="F19" i="59"/>
  <c r="D19" i="59"/>
  <c r="F18" i="59"/>
  <c r="D18" i="59"/>
  <c r="F17" i="59"/>
  <c r="D17" i="59"/>
  <c r="F16" i="59"/>
  <c r="D16" i="59"/>
  <c r="F15" i="59"/>
  <c r="D15" i="59"/>
  <c r="F14" i="59"/>
  <c r="D14" i="59"/>
  <c r="F13" i="59"/>
  <c r="D13" i="59"/>
  <c r="F12" i="59"/>
  <c r="D12" i="59"/>
  <c r="F11" i="59"/>
  <c r="D11" i="59"/>
  <c r="F10" i="59"/>
  <c r="D10" i="59"/>
  <c r="F9" i="59"/>
  <c r="D9" i="59"/>
  <c r="F8" i="59"/>
  <c r="D8" i="59"/>
  <c r="F7" i="59"/>
  <c r="D7" i="59"/>
  <c r="F6" i="59"/>
  <c r="D6" i="59"/>
  <c r="F5" i="59"/>
  <c r="D5" i="59"/>
  <c r="E38" i="58"/>
  <c r="B38" i="58"/>
  <c r="B37" i="58"/>
  <c r="E36" i="58"/>
  <c r="B36" i="58"/>
  <c r="B35" i="58"/>
  <c r="F28" i="58"/>
  <c r="E28" i="58"/>
  <c r="D28" i="58"/>
  <c r="C28" i="58"/>
  <c r="B28" i="58"/>
  <c r="F27" i="58"/>
  <c r="D27" i="58"/>
  <c r="F26" i="58"/>
  <c r="D26" i="58"/>
  <c r="F25" i="58"/>
  <c r="D25" i="58"/>
  <c r="F24" i="58"/>
  <c r="D24" i="58"/>
  <c r="F23" i="58"/>
  <c r="D23" i="58"/>
  <c r="F22" i="58"/>
  <c r="D22" i="58"/>
  <c r="F21" i="58"/>
  <c r="D21" i="58"/>
  <c r="F20" i="58"/>
  <c r="D20" i="58"/>
  <c r="F19" i="58"/>
  <c r="D19" i="58"/>
  <c r="F18" i="58"/>
  <c r="D18" i="58"/>
  <c r="F17" i="58"/>
  <c r="D17" i="58"/>
  <c r="F16" i="58"/>
  <c r="D16" i="58"/>
  <c r="F15" i="58"/>
  <c r="D15" i="58"/>
  <c r="F14" i="58"/>
  <c r="D14" i="58"/>
  <c r="F13" i="58"/>
  <c r="D13" i="58"/>
  <c r="F12" i="58"/>
  <c r="D12" i="58"/>
  <c r="F11" i="58"/>
  <c r="D11" i="58"/>
  <c r="F10" i="58"/>
  <c r="D10" i="58"/>
  <c r="F9" i="58"/>
  <c r="D9" i="58"/>
  <c r="F8" i="58"/>
  <c r="D8" i="58"/>
  <c r="F7" i="58"/>
  <c r="D7" i="58"/>
  <c r="F6" i="58"/>
  <c r="D6" i="58"/>
  <c r="F5" i="58"/>
  <c r="D5" i="58"/>
  <c r="E38" i="57"/>
  <c r="B38" i="57"/>
  <c r="B37" i="57"/>
  <c r="E36" i="57"/>
  <c r="B36" i="57"/>
  <c r="B35" i="57"/>
  <c r="F28" i="57"/>
  <c r="E28" i="57"/>
  <c r="D28" i="57"/>
  <c r="C28" i="57"/>
  <c r="B28" i="57"/>
  <c r="F27" i="57"/>
  <c r="D27" i="57"/>
  <c r="F26" i="57"/>
  <c r="D26" i="57"/>
  <c r="F25" i="57"/>
  <c r="D25" i="57"/>
  <c r="F24" i="57"/>
  <c r="D24" i="57"/>
  <c r="F23" i="57"/>
  <c r="D23" i="57"/>
  <c r="F22" i="57"/>
  <c r="D22" i="57"/>
  <c r="F21" i="57"/>
  <c r="D21" i="57"/>
  <c r="F20" i="57"/>
  <c r="D20" i="57"/>
  <c r="F19" i="57"/>
  <c r="D19" i="57"/>
  <c r="F18" i="57"/>
  <c r="D18" i="57"/>
  <c r="F17" i="57"/>
  <c r="D17" i="57"/>
  <c r="F16" i="57"/>
  <c r="D16" i="57"/>
  <c r="F15" i="57"/>
  <c r="D15" i="57"/>
  <c r="F14" i="57"/>
  <c r="D14" i="57"/>
  <c r="F13" i="57"/>
  <c r="D13" i="57"/>
  <c r="F12" i="57"/>
  <c r="D12" i="57"/>
  <c r="F11" i="57"/>
  <c r="D11" i="57"/>
  <c r="F10" i="57"/>
  <c r="D10" i="57"/>
  <c r="F9" i="57"/>
  <c r="D9" i="57"/>
  <c r="F8" i="57"/>
  <c r="D8" i="57"/>
  <c r="F7" i="57"/>
  <c r="D7" i="57"/>
  <c r="F6" i="57"/>
  <c r="D6" i="57"/>
  <c r="F5" i="57"/>
  <c r="D5" i="57"/>
  <c r="E38" i="56"/>
  <c r="B38" i="56"/>
  <c r="B37" i="56"/>
  <c r="E36" i="56"/>
  <c r="B36" i="56"/>
  <c r="B35" i="56"/>
  <c r="F28" i="56"/>
  <c r="E28" i="56"/>
  <c r="D28" i="56"/>
  <c r="C28" i="56"/>
  <c r="B28" i="56"/>
  <c r="F27" i="56"/>
  <c r="D27" i="56"/>
  <c r="F26" i="56"/>
  <c r="D26" i="56"/>
  <c r="F25" i="56"/>
  <c r="D25" i="56"/>
  <c r="F24" i="56"/>
  <c r="D24" i="56"/>
  <c r="F23" i="56"/>
  <c r="D23" i="56"/>
  <c r="F22" i="56"/>
  <c r="D22" i="56"/>
  <c r="F21" i="56"/>
  <c r="D21" i="56"/>
  <c r="F20" i="56"/>
  <c r="D20" i="56"/>
  <c r="F19" i="56"/>
  <c r="D19" i="56"/>
  <c r="F18" i="56"/>
  <c r="D18" i="56"/>
  <c r="F17" i="56"/>
  <c r="D17" i="56"/>
  <c r="F16" i="56"/>
  <c r="D16" i="56"/>
  <c r="F15" i="56"/>
  <c r="D15" i="56"/>
  <c r="F14" i="56"/>
  <c r="D14" i="56"/>
  <c r="F13" i="56"/>
  <c r="D13" i="56"/>
  <c r="F12" i="56"/>
  <c r="D12" i="56"/>
  <c r="F11" i="56"/>
  <c r="D11" i="56"/>
  <c r="F10" i="56"/>
  <c r="D10" i="56"/>
  <c r="F9" i="56"/>
  <c r="D9" i="56"/>
  <c r="F8" i="56"/>
  <c r="D8" i="56"/>
  <c r="F7" i="56"/>
  <c r="D7" i="56"/>
  <c r="F6" i="56"/>
  <c r="D6" i="56"/>
  <c r="F5" i="56"/>
  <c r="D5" i="56"/>
  <c r="E38" i="55"/>
  <c r="B38" i="55"/>
  <c r="B37" i="55"/>
  <c r="E36" i="55"/>
  <c r="B36" i="55"/>
  <c r="B35" i="55"/>
  <c r="F28" i="55"/>
  <c r="E28" i="55"/>
  <c r="D28" i="55"/>
  <c r="C28" i="55"/>
  <c r="B28" i="55"/>
  <c r="F27" i="55"/>
  <c r="D27" i="55"/>
  <c r="F26" i="55"/>
  <c r="D26" i="55"/>
  <c r="F25" i="55"/>
  <c r="D25" i="55"/>
  <c r="F24" i="55"/>
  <c r="D24" i="55"/>
  <c r="F23" i="55"/>
  <c r="D23" i="55"/>
  <c r="F22" i="55"/>
  <c r="D22" i="55"/>
  <c r="F21" i="55"/>
  <c r="D21" i="55"/>
  <c r="F20" i="55"/>
  <c r="D20" i="55"/>
  <c r="F19" i="55"/>
  <c r="D19" i="55"/>
  <c r="F18" i="55"/>
  <c r="D18" i="55"/>
  <c r="F17" i="55"/>
  <c r="D17" i="55"/>
  <c r="F16" i="55"/>
  <c r="D16" i="55"/>
  <c r="F15" i="55"/>
  <c r="D15" i="55"/>
  <c r="F14" i="55"/>
  <c r="D14" i="55"/>
  <c r="F13" i="55"/>
  <c r="D13" i="55"/>
  <c r="F12" i="55"/>
  <c r="D12" i="55"/>
  <c r="F11" i="55"/>
  <c r="D11" i="55"/>
  <c r="F10" i="55"/>
  <c r="D10" i="55"/>
  <c r="F9" i="55"/>
  <c r="D9" i="55"/>
  <c r="F8" i="55"/>
  <c r="D8" i="55"/>
  <c r="F7" i="55"/>
  <c r="D7" i="55"/>
  <c r="F6" i="55"/>
  <c r="D6" i="55"/>
  <c r="F5" i="55"/>
  <c r="D5" i="55"/>
  <c r="E38" i="54"/>
  <c r="B38" i="54"/>
  <c r="B37" i="54"/>
  <c r="E36" i="54"/>
  <c r="B36" i="54"/>
  <c r="B35" i="54"/>
  <c r="F28" i="54"/>
  <c r="E28" i="54"/>
  <c r="D28" i="54"/>
  <c r="C28" i="54"/>
  <c r="B28" i="54"/>
  <c r="F27" i="54"/>
  <c r="D27" i="54"/>
  <c r="F26" i="54"/>
  <c r="D26" i="54"/>
  <c r="F25" i="54"/>
  <c r="D25" i="54"/>
  <c r="F24" i="54"/>
  <c r="D24" i="54"/>
  <c r="F23" i="54"/>
  <c r="D23" i="54"/>
  <c r="F22" i="54"/>
  <c r="D22" i="54"/>
  <c r="F21" i="54"/>
  <c r="D21" i="54"/>
  <c r="F20" i="54"/>
  <c r="D20" i="54"/>
  <c r="F19" i="54"/>
  <c r="D19" i="54"/>
  <c r="F18" i="54"/>
  <c r="D18" i="54"/>
  <c r="F17" i="54"/>
  <c r="D17" i="54"/>
  <c r="F16" i="54"/>
  <c r="D16" i="54"/>
  <c r="F15" i="54"/>
  <c r="D15" i="54"/>
  <c r="F14" i="54"/>
  <c r="D14" i="54"/>
  <c r="F13" i="54"/>
  <c r="D13" i="54"/>
  <c r="F12" i="54"/>
  <c r="D12" i="54"/>
  <c r="F11" i="54"/>
  <c r="D11" i="54"/>
  <c r="F10" i="54"/>
  <c r="D10" i="54"/>
  <c r="F9" i="54"/>
  <c r="D9" i="54"/>
  <c r="F8" i="54"/>
  <c r="D8" i="54"/>
  <c r="F7" i="54"/>
  <c r="D7" i="54"/>
  <c r="F6" i="54"/>
  <c r="D6" i="54"/>
  <c r="F5" i="54"/>
  <c r="D5" i="54"/>
  <c r="E38" i="53"/>
  <c r="B38" i="53"/>
  <c r="B37" i="53"/>
  <c r="E36" i="53"/>
  <c r="B36" i="53"/>
  <c r="B35" i="53"/>
  <c r="F28" i="53"/>
  <c r="E28" i="53"/>
  <c r="D28" i="53"/>
  <c r="C28" i="53"/>
  <c r="B28" i="53"/>
  <c r="F27" i="53"/>
  <c r="D27" i="53"/>
  <c r="F26" i="53"/>
  <c r="D26" i="53"/>
  <c r="F25" i="53"/>
  <c r="D25" i="53"/>
  <c r="F24" i="53"/>
  <c r="D24" i="53"/>
  <c r="F23" i="53"/>
  <c r="D23" i="53"/>
  <c r="F22" i="53"/>
  <c r="D22" i="53"/>
  <c r="F21" i="53"/>
  <c r="D21" i="53"/>
  <c r="F20" i="53"/>
  <c r="D20" i="53"/>
  <c r="F19" i="53"/>
  <c r="D19" i="53"/>
  <c r="F18" i="53"/>
  <c r="D18" i="53"/>
  <c r="F17" i="53"/>
  <c r="D17" i="53"/>
  <c r="F16" i="53"/>
  <c r="D16" i="53"/>
  <c r="F15" i="53"/>
  <c r="D15" i="53"/>
  <c r="F14" i="53"/>
  <c r="D14" i="53"/>
  <c r="F13" i="53"/>
  <c r="D13" i="53"/>
  <c r="F12" i="53"/>
  <c r="D12" i="53"/>
  <c r="F11" i="53"/>
  <c r="D11" i="53"/>
  <c r="F10" i="53"/>
  <c r="D10" i="53"/>
  <c r="F9" i="53"/>
  <c r="D9" i="53"/>
  <c r="F8" i="53"/>
  <c r="D8" i="53"/>
  <c r="F7" i="53"/>
  <c r="D7" i="53"/>
  <c r="F6" i="53"/>
  <c r="D6" i="53"/>
  <c r="F5" i="53"/>
  <c r="D5" i="53"/>
  <c r="E38" i="52"/>
  <c r="B38" i="52"/>
  <c r="B37" i="52"/>
  <c r="E36" i="52"/>
  <c r="B36" i="52"/>
  <c r="B35" i="52"/>
  <c r="F28" i="52"/>
  <c r="E28" i="52"/>
  <c r="D28" i="52"/>
  <c r="C28" i="52"/>
  <c r="B28" i="52"/>
  <c r="F27" i="52"/>
  <c r="D27" i="52"/>
  <c r="F26" i="52"/>
  <c r="D26" i="52"/>
  <c r="F25" i="52"/>
  <c r="D25" i="52"/>
  <c r="F24" i="52"/>
  <c r="D24" i="52"/>
  <c r="F23" i="52"/>
  <c r="D23" i="52"/>
  <c r="F22" i="52"/>
  <c r="D22" i="52"/>
  <c r="F21" i="52"/>
  <c r="D21" i="52"/>
  <c r="F20" i="52"/>
  <c r="D20" i="52"/>
  <c r="F19" i="52"/>
  <c r="D19" i="52"/>
  <c r="F18" i="52"/>
  <c r="D18" i="52"/>
  <c r="F17" i="52"/>
  <c r="D17" i="52"/>
  <c r="F16" i="52"/>
  <c r="D16" i="52"/>
  <c r="F15" i="52"/>
  <c r="D15" i="52"/>
  <c r="F14" i="52"/>
  <c r="D14" i="52"/>
  <c r="F13" i="52"/>
  <c r="D13" i="52"/>
  <c r="F12" i="52"/>
  <c r="D12" i="52"/>
  <c r="F11" i="52"/>
  <c r="D11" i="52"/>
  <c r="F10" i="52"/>
  <c r="D10" i="52"/>
  <c r="F9" i="52"/>
  <c r="D9" i="52"/>
  <c r="F8" i="52"/>
  <c r="D8" i="52"/>
  <c r="F7" i="52"/>
  <c r="D7" i="52"/>
  <c r="F6" i="52"/>
  <c r="D6" i="52"/>
  <c r="F5" i="52"/>
  <c r="D5" i="52"/>
  <c r="E38" i="51"/>
  <c r="B38" i="51"/>
  <c r="B37" i="51"/>
  <c r="E36" i="51"/>
  <c r="B36" i="51"/>
  <c r="B35" i="51"/>
  <c r="F28" i="51"/>
  <c r="E28" i="51"/>
  <c r="D28" i="51"/>
  <c r="C28" i="51"/>
  <c r="B28" i="51"/>
  <c r="F27" i="51"/>
  <c r="D27" i="51"/>
  <c r="F26" i="51"/>
  <c r="D26" i="51"/>
  <c r="F25" i="51"/>
  <c r="D25" i="51"/>
  <c r="F24" i="51"/>
  <c r="D24" i="51"/>
  <c r="F23" i="51"/>
  <c r="D23" i="51"/>
  <c r="F22" i="51"/>
  <c r="D22" i="51"/>
  <c r="F21" i="51"/>
  <c r="D21" i="51"/>
  <c r="F20" i="51"/>
  <c r="D20" i="51"/>
  <c r="F19" i="51"/>
  <c r="D19" i="51"/>
  <c r="F18" i="51"/>
  <c r="D18" i="51"/>
  <c r="F17" i="51"/>
  <c r="D17" i="51"/>
  <c r="F16" i="51"/>
  <c r="D16" i="51"/>
  <c r="F15" i="51"/>
  <c r="D15" i="51"/>
  <c r="F14" i="51"/>
  <c r="D14" i="51"/>
  <c r="F13" i="51"/>
  <c r="D13" i="51"/>
  <c r="F12" i="51"/>
  <c r="D12" i="51"/>
  <c r="F11" i="51"/>
  <c r="D11" i="51"/>
  <c r="F10" i="51"/>
  <c r="D10" i="51"/>
  <c r="F9" i="51"/>
  <c r="D9" i="51"/>
  <c r="F8" i="51"/>
  <c r="D8" i="51"/>
  <c r="F7" i="51"/>
  <c r="D7" i="51"/>
  <c r="F6" i="51"/>
  <c r="D6" i="51"/>
  <c r="F5" i="51"/>
  <c r="D5" i="51"/>
  <c r="E37" i="50"/>
  <c r="B37" i="50"/>
  <c r="B36" i="50"/>
  <c r="E35" i="50"/>
  <c r="B35" i="50"/>
  <c r="B34" i="50"/>
  <c r="F27" i="50"/>
  <c r="E27" i="50"/>
  <c r="D27" i="50"/>
  <c r="C27" i="50"/>
  <c r="B27" i="50"/>
  <c r="F26" i="50"/>
  <c r="D26" i="50"/>
  <c r="F25" i="50"/>
  <c r="D25" i="50"/>
  <c r="F24" i="50"/>
  <c r="D24" i="50"/>
  <c r="F23" i="50"/>
  <c r="D23" i="50"/>
  <c r="F22" i="50"/>
  <c r="D22" i="50"/>
  <c r="F21" i="50"/>
  <c r="D21" i="50"/>
  <c r="F20" i="50"/>
  <c r="D20" i="50"/>
  <c r="F19" i="50"/>
  <c r="D19" i="50"/>
  <c r="F18" i="50"/>
  <c r="D18" i="50"/>
  <c r="F17" i="50"/>
  <c r="D17" i="50"/>
  <c r="F16" i="50"/>
  <c r="D16" i="50"/>
  <c r="F15" i="50"/>
  <c r="D15" i="50"/>
  <c r="F14" i="50"/>
  <c r="D14" i="50"/>
  <c r="F13" i="50"/>
  <c r="D13" i="50"/>
  <c r="F12" i="50"/>
  <c r="D12" i="50"/>
  <c r="F11" i="50"/>
  <c r="D11" i="50"/>
  <c r="F10" i="50"/>
  <c r="D10" i="50"/>
  <c r="F9" i="50"/>
  <c r="D9" i="50"/>
  <c r="F8" i="50"/>
  <c r="D8" i="50"/>
  <c r="F7" i="50"/>
  <c r="D7" i="50"/>
  <c r="F6" i="50"/>
  <c r="D6" i="50"/>
  <c r="F5" i="50"/>
  <c r="D5" i="50"/>
  <c r="E37" i="49"/>
  <c r="B37" i="49"/>
  <c r="B36" i="49"/>
  <c r="E35" i="49"/>
  <c r="B35" i="49"/>
  <c r="B34" i="49"/>
  <c r="F27" i="49"/>
  <c r="E27" i="49"/>
  <c r="D27" i="49"/>
  <c r="C27" i="49"/>
  <c r="B27" i="49"/>
  <c r="F26" i="49"/>
  <c r="D26" i="49"/>
  <c r="F25" i="49"/>
  <c r="D25" i="49"/>
  <c r="F24" i="49"/>
  <c r="D24" i="49"/>
  <c r="F23" i="49"/>
  <c r="D23" i="49"/>
  <c r="F22" i="49"/>
  <c r="D22" i="49"/>
  <c r="F21" i="49"/>
  <c r="D21" i="49"/>
  <c r="F20" i="49"/>
  <c r="D20" i="49"/>
  <c r="F19" i="49"/>
  <c r="D19" i="49"/>
  <c r="F18" i="49"/>
  <c r="D18" i="49"/>
  <c r="F17" i="49"/>
  <c r="D17" i="49"/>
  <c r="F16" i="49"/>
  <c r="D16" i="49"/>
  <c r="F15" i="49"/>
  <c r="D15" i="49"/>
  <c r="F14" i="49"/>
  <c r="D14" i="49"/>
  <c r="F13" i="49"/>
  <c r="D13" i="49"/>
  <c r="F12" i="49"/>
  <c r="D12" i="49"/>
  <c r="F11" i="49"/>
  <c r="D11" i="49"/>
  <c r="F10" i="49"/>
  <c r="D10" i="49"/>
  <c r="F9" i="49"/>
  <c r="D9" i="49"/>
  <c r="F8" i="49"/>
  <c r="D8" i="49"/>
  <c r="F7" i="49"/>
  <c r="D7" i="49"/>
  <c r="F6" i="49"/>
  <c r="D6" i="49"/>
  <c r="F5" i="49"/>
  <c r="D5" i="49"/>
  <c r="E37" i="48"/>
  <c r="B37" i="48"/>
  <c r="B36" i="48"/>
  <c r="E35" i="48"/>
  <c r="B35" i="48"/>
  <c r="B34" i="48"/>
  <c r="F27" i="48"/>
  <c r="E27" i="48"/>
  <c r="D27" i="48"/>
  <c r="C27" i="48"/>
  <c r="B27" i="48"/>
  <c r="F26" i="48"/>
  <c r="D26" i="48"/>
  <c r="F25" i="48"/>
  <c r="D25" i="48"/>
  <c r="F24" i="48"/>
  <c r="D24" i="48"/>
  <c r="F23" i="48"/>
  <c r="D23" i="48"/>
  <c r="F22" i="48"/>
  <c r="D22" i="48"/>
  <c r="F21" i="48"/>
  <c r="D21" i="48"/>
  <c r="F20" i="48"/>
  <c r="D20" i="48"/>
  <c r="F19" i="48"/>
  <c r="D19" i="48"/>
  <c r="F18" i="48"/>
  <c r="D18" i="48"/>
  <c r="F17" i="48"/>
  <c r="D17" i="48"/>
  <c r="F16" i="48"/>
  <c r="D16" i="48"/>
  <c r="F15" i="48"/>
  <c r="D15" i="48"/>
  <c r="F14" i="48"/>
  <c r="D14" i="48"/>
  <c r="F13" i="48"/>
  <c r="D13" i="48"/>
  <c r="F12" i="48"/>
  <c r="D12" i="48"/>
  <c r="F11" i="48"/>
  <c r="D11" i="48"/>
  <c r="F10" i="48"/>
  <c r="D10" i="48"/>
  <c r="F9" i="48"/>
  <c r="D9" i="48"/>
  <c r="F8" i="48"/>
  <c r="D8" i="48"/>
  <c r="F7" i="48"/>
  <c r="D7" i="48"/>
  <c r="F6" i="48"/>
  <c r="D6" i="48"/>
  <c r="F5" i="48"/>
  <c r="D5" i="48"/>
  <c r="E37" i="47"/>
  <c r="B37" i="47"/>
  <c r="B36" i="47"/>
  <c r="E35" i="47"/>
  <c r="B35" i="47"/>
  <c r="B34" i="47"/>
  <c r="F27" i="47"/>
  <c r="E27" i="47"/>
  <c r="D27" i="47"/>
  <c r="C27" i="47"/>
  <c r="B27" i="47"/>
  <c r="F26" i="47"/>
  <c r="D26" i="47"/>
  <c r="F25" i="47"/>
  <c r="D25" i="47"/>
  <c r="F24" i="47"/>
  <c r="D24" i="47"/>
  <c r="F23" i="47"/>
  <c r="D23" i="47"/>
  <c r="F22" i="47"/>
  <c r="D22" i="47"/>
  <c r="F21" i="47"/>
  <c r="D21" i="47"/>
  <c r="F20" i="47"/>
  <c r="D20" i="47"/>
  <c r="F19" i="47"/>
  <c r="D19" i="47"/>
  <c r="F18" i="47"/>
  <c r="D18" i="47"/>
  <c r="F17" i="47"/>
  <c r="D17" i="47"/>
  <c r="F16" i="47"/>
  <c r="D16" i="47"/>
  <c r="F15" i="47"/>
  <c r="D15" i="47"/>
  <c r="F14" i="47"/>
  <c r="D14" i="47"/>
  <c r="F13" i="47"/>
  <c r="D13" i="47"/>
  <c r="F12" i="47"/>
  <c r="D12" i="47"/>
  <c r="F11" i="47"/>
  <c r="D11" i="47"/>
  <c r="F10" i="47"/>
  <c r="D10" i="47"/>
  <c r="F9" i="47"/>
  <c r="D9" i="47"/>
  <c r="F8" i="47"/>
  <c r="D8" i="47"/>
  <c r="F7" i="47"/>
  <c r="D7" i="47"/>
  <c r="F6" i="47"/>
  <c r="D6" i="47"/>
  <c r="F5" i="47"/>
  <c r="D5" i="47"/>
  <c r="E37" i="46"/>
  <c r="B37" i="46"/>
  <c r="B36" i="46"/>
  <c r="E35" i="46"/>
  <c r="B35" i="46"/>
  <c r="B34" i="46"/>
  <c r="F27" i="46"/>
  <c r="D27" i="46"/>
  <c r="C27" i="46"/>
  <c r="B27" i="46"/>
  <c r="F26" i="46"/>
  <c r="D26" i="46"/>
  <c r="F25" i="46"/>
  <c r="D25" i="46"/>
  <c r="F24" i="46"/>
  <c r="D24" i="46"/>
  <c r="F23" i="46"/>
  <c r="D23" i="46"/>
  <c r="F22" i="46"/>
  <c r="D22" i="46"/>
  <c r="F21" i="46"/>
  <c r="D21" i="46"/>
  <c r="F20" i="46"/>
  <c r="D20" i="46"/>
  <c r="F19" i="46"/>
  <c r="D19" i="46"/>
  <c r="F18" i="46"/>
  <c r="D18" i="46"/>
  <c r="F17" i="46"/>
  <c r="D17" i="46"/>
  <c r="F16" i="46"/>
  <c r="D16" i="46"/>
  <c r="F15" i="46"/>
  <c r="D15" i="46"/>
  <c r="F14" i="46"/>
  <c r="D14" i="46"/>
  <c r="F13" i="46"/>
  <c r="D13" i="46"/>
  <c r="F12" i="46"/>
  <c r="D12" i="46"/>
  <c r="F11" i="46"/>
  <c r="D11" i="46"/>
  <c r="F10" i="46"/>
  <c r="D10" i="46"/>
  <c r="F9" i="46"/>
  <c r="D9" i="46"/>
  <c r="F8" i="46"/>
  <c r="D8" i="46"/>
  <c r="F7" i="46"/>
  <c r="D7" i="46"/>
  <c r="F6" i="46"/>
  <c r="D6" i="46"/>
  <c r="F5" i="46"/>
  <c r="D5" i="46"/>
  <c r="E35" i="45"/>
  <c r="B35" i="45"/>
  <c r="B34" i="45"/>
  <c r="E33" i="45"/>
  <c r="B33" i="45"/>
  <c r="B32" i="45"/>
  <c r="F25" i="45"/>
  <c r="E25" i="45"/>
  <c r="D25" i="45"/>
  <c r="C25" i="45"/>
  <c r="B25" i="45"/>
  <c r="F24" i="45"/>
  <c r="D24" i="45"/>
  <c r="F23" i="45"/>
  <c r="D23" i="45"/>
  <c r="F22" i="45"/>
  <c r="D22" i="45"/>
  <c r="F21" i="45"/>
  <c r="D21" i="45"/>
  <c r="F20" i="45"/>
  <c r="D20" i="45"/>
  <c r="F19" i="45"/>
  <c r="D19" i="45"/>
  <c r="F18" i="45"/>
  <c r="D18" i="45"/>
  <c r="F17" i="45"/>
  <c r="D17" i="45"/>
  <c r="F16" i="45"/>
  <c r="D16" i="45"/>
  <c r="F15" i="45"/>
  <c r="D15" i="45"/>
  <c r="F14" i="45"/>
  <c r="D14" i="45"/>
  <c r="F13" i="45"/>
  <c r="D13" i="45"/>
  <c r="F12" i="45"/>
  <c r="D12" i="45"/>
  <c r="F11" i="45"/>
  <c r="D11" i="45"/>
  <c r="F10" i="45"/>
  <c r="D10" i="45"/>
  <c r="F9" i="45"/>
  <c r="D9" i="45"/>
  <c r="F8" i="45"/>
  <c r="D8" i="45"/>
  <c r="F7" i="45"/>
  <c r="D7" i="45"/>
  <c r="F6" i="45"/>
  <c r="D6" i="45"/>
  <c r="F5" i="45"/>
  <c r="D5" i="45"/>
  <c r="E35" i="44"/>
  <c r="B35" i="44"/>
  <c r="B34" i="44"/>
  <c r="E33" i="44"/>
  <c r="B33" i="44"/>
  <c r="B32" i="44"/>
  <c r="F25" i="44"/>
  <c r="E25" i="44"/>
  <c r="D25" i="44"/>
  <c r="C25" i="44"/>
  <c r="B25" i="44"/>
  <c r="F24" i="44"/>
  <c r="D24" i="44"/>
  <c r="F23" i="44"/>
  <c r="D23" i="44"/>
  <c r="F22" i="44"/>
  <c r="D22" i="44"/>
  <c r="F21" i="44"/>
  <c r="D21" i="44"/>
  <c r="F20" i="44"/>
  <c r="D20" i="44"/>
  <c r="F19" i="44"/>
  <c r="D19" i="44"/>
  <c r="F18" i="44"/>
  <c r="D18" i="44"/>
  <c r="F17" i="44"/>
  <c r="D17" i="44"/>
  <c r="F16" i="44"/>
  <c r="D16" i="44"/>
  <c r="F15" i="44"/>
  <c r="D15" i="44"/>
  <c r="F14" i="44"/>
  <c r="D14" i="44"/>
  <c r="F13" i="44"/>
  <c r="D13" i="44"/>
  <c r="F12" i="44"/>
  <c r="D12" i="44"/>
  <c r="F11" i="44"/>
  <c r="D11" i="44"/>
  <c r="F10" i="44"/>
  <c r="D10" i="44"/>
  <c r="F9" i="44"/>
  <c r="D9" i="44"/>
  <c r="F8" i="44"/>
  <c r="D8" i="44"/>
  <c r="F7" i="44"/>
  <c r="D7" i="44"/>
  <c r="F6" i="44"/>
  <c r="D6" i="44"/>
  <c r="F5" i="44"/>
  <c r="D5" i="44"/>
  <c r="E35" i="43"/>
  <c r="B35" i="43"/>
  <c r="B34" i="43"/>
  <c r="E33" i="43"/>
  <c r="B33" i="43"/>
  <c r="B32" i="43"/>
  <c r="F25" i="43"/>
  <c r="E25" i="43"/>
  <c r="D25" i="43"/>
  <c r="C25" i="43"/>
  <c r="B25" i="43"/>
  <c r="F24" i="43"/>
  <c r="D24" i="43"/>
  <c r="F23" i="43"/>
  <c r="D23" i="43"/>
  <c r="F22" i="43"/>
  <c r="D22" i="43"/>
  <c r="F21" i="43"/>
  <c r="D21" i="43"/>
  <c r="F20" i="43"/>
  <c r="D20" i="43"/>
  <c r="F19" i="43"/>
  <c r="D19" i="43"/>
  <c r="F18" i="43"/>
  <c r="D18" i="43"/>
  <c r="F17" i="43"/>
  <c r="D17" i="43"/>
  <c r="F16" i="43"/>
  <c r="D16" i="43"/>
  <c r="F15" i="43"/>
  <c r="D15" i="43"/>
  <c r="F14" i="43"/>
  <c r="D14" i="43"/>
  <c r="F13" i="43"/>
  <c r="D13" i="43"/>
  <c r="F12" i="43"/>
  <c r="D12" i="43"/>
  <c r="F11" i="43"/>
  <c r="D11" i="43"/>
  <c r="F10" i="43"/>
  <c r="D10" i="43"/>
  <c r="F9" i="43"/>
  <c r="D9" i="43"/>
  <c r="F8" i="43"/>
  <c r="D8" i="43"/>
  <c r="F7" i="43"/>
  <c r="D7" i="43"/>
  <c r="F6" i="43"/>
  <c r="D6" i="43"/>
  <c r="F5" i="43"/>
  <c r="D5" i="43"/>
  <c r="E35" i="42"/>
  <c r="B35" i="42"/>
  <c r="B34" i="42"/>
  <c r="E33" i="42"/>
  <c r="B33" i="42"/>
  <c r="B32" i="42"/>
  <c r="F25" i="42"/>
  <c r="E25" i="42"/>
  <c r="D25" i="42"/>
  <c r="C25" i="42"/>
  <c r="B25" i="42"/>
  <c r="F24" i="42"/>
  <c r="D24" i="42"/>
  <c r="F23" i="42"/>
  <c r="D23" i="42"/>
  <c r="F22" i="42"/>
  <c r="D22" i="42"/>
  <c r="F21" i="42"/>
  <c r="D21" i="42"/>
  <c r="F20" i="42"/>
  <c r="D20" i="42"/>
  <c r="F19" i="42"/>
  <c r="D19" i="42"/>
  <c r="F18" i="42"/>
  <c r="D18" i="42"/>
  <c r="F17" i="42"/>
  <c r="D17" i="42"/>
  <c r="F16" i="42"/>
  <c r="D16" i="42"/>
  <c r="F15" i="42"/>
  <c r="D15" i="42"/>
  <c r="F14" i="42"/>
  <c r="D14" i="42"/>
  <c r="F13" i="42"/>
  <c r="D13" i="42"/>
  <c r="F12" i="42"/>
  <c r="D12" i="42"/>
  <c r="F11" i="42"/>
  <c r="D11" i="42"/>
  <c r="F10" i="42"/>
  <c r="D10" i="42"/>
  <c r="F9" i="42"/>
  <c r="D9" i="42"/>
  <c r="F8" i="42"/>
  <c r="D8" i="42"/>
  <c r="F7" i="42"/>
  <c r="D7" i="42"/>
  <c r="F6" i="42"/>
  <c r="D6" i="42"/>
  <c r="F5" i="42"/>
  <c r="D5" i="42"/>
  <c r="E35" i="41"/>
  <c r="B35" i="41"/>
  <c r="B34" i="41"/>
  <c r="E33" i="41"/>
  <c r="B33" i="41"/>
  <c r="B32" i="41"/>
  <c r="F25" i="41"/>
  <c r="E25" i="41"/>
  <c r="D25" i="41"/>
  <c r="C25" i="41"/>
  <c r="B25" i="41"/>
  <c r="F24" i="41"/>
  <c r="D24" i="41"/>
  <c r="F23" i="41"/>
  <c r="D23" i="41"/>
  <c r="F22" i="41"/>
  <c r="D22" i="41"/>
  <c r="F21" i="41"/>
  <c r="D21" i="41"/>
  <c r="F20" i="41"/>
  <c r="D20" i="41"/>
  <c r="F19" i="41"/>
  <c r="D19" i="41"/>
  <c r="F18" i="41"/>
  <c r="D18" i="41"/>
  <c r="F17" i="41"/>
  <c r="D17" i="41"/>
  <c r="F16" i="41"/>
  <c r="D16" i="41"/>
  <c r="F15" i="41"/>
  <c r="D15" i="41"/>
  <c r="F14" i="41"/>
  <c r="D14" i="41"/>
  <c r="F13" i="41"/>
  <c r="D13" i="41"/>
  <c r="F12" i="41"/>
  <c r="D12" i="41"/>
  <c r="F11" i="41"/>
  <c r="D11" i="41"/>
  <c r="F10" i="41"/>
  <c r="D10" i="41"/>
  <c r="F9" i="41"/>
  <c r="D9" i="41"/>
  <c r="F8" i="41"/>
  <c r="D8" i="41"/>
  <c r="F7" i="41"/>
  <c r="D7" i="41"/>
  <c r="F6" i="41"/>
  <c r="D6" i="41"/>
  <c r="F5" i="41"/>
  <c r="D5" i="41"/>
  <c r="E35" i="40"/>
  <c r="B35" i="40"/>
  <c r="B34" i="40"/>
  <c r="E33" i="40"/>
  <c r="B33" i="40"/>
  <c r="B32" i="40"/>
  <c r="F25" i="40"/>
  <c r="E25" i="40"/>
  <c r="D25" i="40"/>
  <c r="C25" i="40"/>
  <c r="B25" i="40"/>
  <c r="F24" i="40"/>
  <c r="D24" i="40"/>
  <c r="F23" i="40"/>
  <c r="D23" i="40"/>
  <c r="F22" i="40"/>
  <c r="D22" i="40"/>
  <c r="F21" i="40"/>
  <c r="D21" i="40"/>
  <c r="F20" i="40"/>
  <c r="D20" i="40"/>
  <c r="F19" i="40"/>
  <c r="D19" i="40"/>
  <c r="F18" i="40"/>
  <c r="D18" i="40"/>
  <c r="F17" i="40"/>
  <c r="D17" i="40"/>
  <c r="F16" i="40"/>
  <c r="D16" i="40"/>
  <c r="F15" i="40"/>
  <c r="D15" i="40"/>
  <c r="F14" i="40"/>
  <c r="D14" i="40"/>
  <c r="F13" i="40"/>
  <c r="D13" i="40"/>
  <c r="F12" i="40"/>
  <c r="D12" i="40"/>
  <c r="F11" i="40"/>
  <c r="D11" i="40"/>
  <c r="F10" i="40"/>
  <c r="D10" i="40"/>
  <c r="F9" i="40"/>
  <c r="D9" i="40"/>
  <c r="F8" i="40"/>
  <c r="D8" i="40"/>
  <c r="F7" i="40"/>
  <c r="D7" i="40"/>
  <c r="F6" i="40"/>
  <c r="D6" i="40"/>
  <c r="F5" i="40"/>
  <c r="D5" i="40"/>
  <c r="E35" i="39"/>
  <c r="B35" i="39"/>
  <c r="B34" i="39"/>
  <c r="E33" i="39"/>
  <c r="B33" i="39"/>
  <c r="B32" i="39"/>
  <c r="F25" i="39"/>
  <c r="E25" i="39"/>
  <c r="D25" i="39"/>
  <c r="C25" i="39"/>
  <c r="B25" i="39"/>
  <c r="F24" i="39"/>
  <c r="D24" i="39"/>
  <c r="F23" i="39"/>
  <c r="D23" i="39"/>
  <c r="F22" i="39"/>
  <c r="D22" i="39"/>
  <c r="F21" i="39"/>
  <c r="D21" i="39"/>
  <c r="F20" i="39"/>
  <c r="D20" i="39"/>
  <c r="F19" i="39"/>
  <c r="D19" i="39"/>
  <c r="F18" i="39"/>
  <c r="D18" i="39"/>
  <c r="F17" i="39"/>
  <c r="D17" i="39"/>
  <c r="F16" i="39"/>
  <c r="D16" i="39"/>
  <c r="F15" i="39"/>
  <c r="D15" i="39"/>
  <c r="F14" i="39"/>
  <c r="D14" i="39"/>
  <c r="F13" i="39"/>
  <c r="D13" i="39"/>
  <c r="F12" i="39"/>
  <c r="D12" i="39"/>
  <c r="F11" i="39"/>
  <c r="D11" i="39"/>
  <c r="F10" i="39"/>
  <c r="D10" i="39"/>
  <c r="F9" i="39"/>
  <c r="D9" i="39"/>
  <c r="F8" i="39"/>
  <c r="D8" i="39"/>
  <c r="F7" i="39"/>
  <c r="D7" i="39"/>
  <c r="F6" i="39"/>
  <c r="D6" i="39"/>
  <c r="F5" i="39"/>
  <c r="D5" i="39"/>
  <c r="E35" i="38"/>
  <c r="B35" i="38"/>
  <c r="B34" i="38"/>
  <c r="E33" i="38"/>
  <c r="B33" i="38"/>
  <c r="B32" i="38"/>
  <c r="F25" i="38"/>
  <c r="E25" i="38"/>
  <c r="D25" i="38"/>
  <c r="C25" i="38"/>
  <c r="B25" i="38"/>
  <c r="F24" i="38"/>
  <c r="D24" i="38"/>
  <c r="F23" i="38"/>
  <c r="D23" i="38"/>
  <c r="F22" i="38"/>
  <c r="D22" i="38"/>
  <c r="F21" i="38"/>
  <c r="D21" i="38"/>
  <c r="F20" i="38"/>
  <c r="D20" i="38"/>
  <c r="F19" i="38"/>
  <c r="D19" i="38"/>
  <c r="F18" i="38"/>
  <c r="D18" i="38"/>
  <c r="F17" i="38"/>
  <c r="D17" i="38"/>
  <c r="F16" i="38"/>
  <c r="D16" i="38"/>
  <c r="F15" i="38"/>
  <c r="D15" i="38"/>
  <c r="F14" i="38"/>
  <c r="D14" i="38"/>
  <c r="F13" i="38"/>
  <c r="D13" i="38"/>
  <c r="F12" i="38"/>
  <c r="D12" i="38"/>
  <c r="F11" i="38"/>
  <c r="D11" i="38"/>
  <c r="F10" i="38"/>
  <c r="D10" i="38"/>
  <c r="F9" i="38"/>
  <c r="D9" i="38"/>
  <c r="F8" i="38"/>
  <c r="D8" i="38"/>
  <c r="F7" i="38"/>
  <c r="D7" i="38"/>
  <c r="F6" i="38"/>
  <c r="D6" i="38"/>
  <c r="F5" i="38"/>
  <c r="D5" i="38"/>
  <c r="E37" i="37"/>
  <c r="B37" i="37"/>
  <c r="B36" i="37"/>
  <c r="E35" i="37"/>
  <c r="B35" i="37"/>
  <c r="B34" i="37"/>
  <c r="F27" i="37"/>
  <c r="E27" i="37"/>
  <c r="D27" i="37"/>
  <c r="C27" i="37"/>
  <c r="B27" i="37"/>
  <c r="F26" i="37"/>
  <c r="D26" i="37"/>
  <c r="F25" i="37"/>
  <c r="D25" i="37"/>
  <c r="F24" i="37"/>
  <c r="D24" i="37"/>
  <c r="F23" i="37"/>
  <c r="D23" i="37"/>
  <c r="F22" i="37"/>
  <c r="D22" i="37"/>
  <c r="F21" i="37"/>
  <c r="D21" i="37"/>
  <c r="F20" i="37"/>
  <c r="D20" i="37"/>
  <c r="F19" i="37"/>
  <c r="D19" i="37"/>
  <c r="F18" i="37"/>
  <c r="D18" i="37"/>
  <c r="F17" i="37"/>
  <c r="D17" i="37"/>
  <c r="F16" i="37"/>
  <c r="D16" i="37"/>
  <c r="F15" i="37"/>
  <c r="D15" i="37"/>
  <c r="F14" i="37"/>
  <c r="D14" i="37"/>
  <c r="F13" i="37"/>
  <c r="D13" i="37"/>
  <c r="F12" i="37"/>
  <c r="D12" i="37"/>
  <c r="F11" i="37"/>
  <c r="D11" i="37"/>
  <c r="F10" i="37"/>
  <c r="D10" i="37"/>
  <c r="F9" i="37"/>
  <c r="D9" i="37"/>
  <c r="F8" i="37"/>
  <c r="D8" i="37"/>
  <c r="F7" i="37"/>
  <c r="D7" i="37"/>
  <c r="F6" i="37"/>
  <c r="D6" i="37"/>
  <c r="F5" i="37"/>
  <c r="D5" i="37"/>
  <c r="E37" i="36"/>
  <c r="B37" i="36"/>
  <c r="B36" i="36"/>
  <c r="E35" i="36"/>
  <c r="B35" i="36"/>
  <c r="B34" i="36"/>
  <c r="F27" i="36"/>
  <c r="E27" i="36"/>
  <c r="D27" i="36"/>
  <c r="C27" i="36"/>
  <c r="B27" i="36"/>
  <c r="F26" i="36"/>
  <c r="D26" i="36"/>
  <c r="F25" i="36"/>
  <c r="D25" i="36"/>
  <c r="F24" i="36"/>
  <c r="D24" i="36"/>
  <c r="F23" i="36"/>
  <c r="D23" i="36"/>
  <c r="F22" i="36"/>
  <c r="D22" i="36"/>
  <c r="F21" i="36"/>
  <c r="D21" i="36"/>
  <c r="F20" i="36"/>
  <c r="D20" i="36"/>
  <c r="F19" i="36"/>
  <c r="D19" i="36"/>
  <c r="F18" i="36"/>
  <c r="D18" i="36"/>
  <c r="F17" i="36"/>
  <c r="D17" i="36"/>
  <c r="F16" i="36"/>
  <c r="D16" i="36"/>
  <c r="F15" i="36"/>
  <c r="D15" i="36"/>
  <c r="F14" i="36"/>
  <c r="D14" i="36"/>
  <c r="F13" i="36"/>
  <c r="D13" i="36"/>
  <c r="F12" i="36"/>
  <c r="D12" i="36"/>
  <c r="F11" i="36"/>
  <c r="D11" i="36"/>
  <c r="F10" i="36"/>
  <c r="D10" i="36"/>
  <c r="F9" i="36"/>
  <c r="D9" i="36"/>
  <c r="F8" i="36"/>
  <c r="D8" i="36"/>
  <c r="F7" i="36"/>
  <c r="D7" i="36"/>
  <c r="F6" i="36"/>
  <c r="D6" i="36"/>
  <c r="F5" i="36"/>
  <c r="D5" i="36"/>
  <c r="E37" i="35"/>
  <c r="B37" i="35"/>
  <c r="B36" i="35"/>
  <c r="E35" i="35"/>
  <c r="B35" i="35"/>
  <c r="B34" i="35"/>
  <c r="F27" i="35"/>
  <c r="E27" i="35"/>
  <c r="D27" i="35"/>
  <c r="C27" i="35"/>
  <c r="B27" i="35"/>
  <c r="F26" i="35"/>
  <c r="D26" i="35"/>
  <c r="F25" i="35"/>
  <c r="D25" i="35"/>
  <c r="F24" i="35"/>
  <c r="D24" i="35"/>
  <c r="F23" i="35"/>
  <c r="D23" i="35"/>
  <c r="F22" i="35"/>
  <c r="D22" i="35"/>
  <c r="F21" i="35"/>
  <c r="D21" i="35"/>
  <c r="F20" i="35"/>
  <c r="D20" i="35"/>
  <c r="F19" i="35"/>
  <c r="D19" i="35"/>
  <c r="F18" i="35"/>
  <c r="D18" i="35"/>
  <c r="F17" i="35"/>
  <c r="D17" i="35"/>
  <c r="F16" i="35"/>
  <c r="D16" i="35"/>
  <c r="F15" i="35"/>
  <c r="D15" i="35"/>
  <c r="F14" i="35"/>
  <c r="D14" i="35"/>
  <c r="F13" i="35"/>
  <c r="D13" i="35"/>
  <c r="F12" i="35"/>
  <c r="D12" i="35"/>
  <c r="F11" i="35"/>
  <c r="D11" i="35"/>
  <c r="F10" i="35"/>
  <c r="D10" i="35"/>
  <c r="F9" i="35"/>
  <c r="D9" i="35"/>
  <c r="F8" i="35"/>
  <c r="D8" i="35"/>
  <c r="F7" i="35"/>
  <c r="D7" i="35"/>
  <c r="F6" i="35"/>
  <c r="D6" i="35"/>
  <c r="F5" i="35"/>
  <c r="D5" i="35"/>
  <c r="E37" i="34"/>
  <c r="B37" i="34"/>
  <c r="B36" i="34"/>
  <c r="E35" i="34"/>
  <c r="B35" i="34"/>
  <c r="B34" i="34"/>
  <c r="F27" i="34"/>
  <c r="E27" i="34"/>
  <c r="D27" i="34"/>
  <c r="C27" i="34"/>
  <c r="B27" i="34"/>
  <c r="F26" i="34"/>
  <c r="D26" i="34"/>
  <c r="F25" i="34"/>
  <c r="D25" i="34"/>
  <c r="F24" i="34"/>
  <c r="D24" i="34"/>
  <c r="F23" i="34"/>
  <c r="D23" i="34"/>
  <c r="F22" i="34"/>
  <c r="D22" i="34"/>
  <c r="F21" i="34"/>
  <c r="D21" i="34"/>
  <c r="F20" i="34"/>
  <c r="D20" i="34"/>
  <c r="F19" i="34"/>
  <c r="D19" i="34"/>
  <c r="F18" i="34"/>
  <c r="D18" i="34"/>
  <c r="F17" i="34"/>
  <c r="D17" i="34"/>
  <c r="F16" i="34"/>
  <c r="D16" i="34"/>
  <c r="F15" i="34"/>
  <c r="D15" i="34"/>
  <c r="F14" i="34"/>
  <c r="D14" i="34"/>
  <c r="F13" i="34"/>
  <c r="D13" i="34"/>
  <c r="F12" i="34"/>
  <c r="D12" i="34"/>
  <c r="F11" i="34"/>
  <c r="D11" i="34"/>
  <c r="F10" i="34"/>
  <c r="D10" i="34"/>
  <c r="F9" i="34"/>
  <c r="D9" i="34"/>
  <c r="F8" i="34"/>
  <c r="D8" i="34"/>
  <c r="F7" i="34"/>
  <c r="D7" i="34"/>
  <c r="F6" i="34"/>
  <c r="D6" i="34"/>
  <c r="F5" i="34"/>
  <c r="D5" i="34"/>
  <c r="E37" i="33"/>
  <c r="B37" i="33"/>
  <c r="B36" i="33"/>
  <c r="E35" i="33"/>
  <c r="B35" i="33"/>
  <c r="B34" i="33"/>
  <c r="F27" i="33"/>
  <c r="E27" i="33"/>
  <c r="D27" i="33"/>
  <c r="C27" i="33"/>
  <c r="B27" i="33"/>
  <c r="F26" i="33"/>
  <c r="D26" i="33"/>
  <c r="F25" i="33"/>
  <c r="D25" i="33"/>
  <c r="F24" i="33"/>
  <c r="D24" i="33"/>
  <c r="F23" i="33"/>
  <c r="D23" i="33"/>
  <c r="F22" i="33"/>
  <c r="D22" i="33"/>
  <c r="F21" i="33"/>
  <c r="D21" i="33"/>
  <c r="F20" i="33"/>
  <c r="D20" i="33"/>
  <c r="F19" i="33"/>
  <c r="D19" i="33"/>
  <c r="F18" i="33"/>
  <c r="D18" i="33"/>
  <c r="F17" i="33"/>
  <c r="D17" i="33"/>
  <c r="F16" i="33"/>
  <c r="D16" i="33"/>
  <c r="F15" i="33"/>
  <c r="D15" i="33"/>
  <c r="F14" i="33"/>
  <c r="D14" i="33"/>
  <c r="F13" i="33"/>
  <c r="D13" i="33"/>
  <c r="F12" i="33"/>
  <c r="D12" i="33"/>
  <c r="F11" i="33"/>
  <c r="D11" i="33"/>
  <c r="F10" i="33"/>
  <c r="D10" i="33"/>
  <c r="F9" i="33"/>
  <c r="D9" i="33"/>
  <c r="F8" i="33"/>
  <c r="D8" i="33"/>
  <c r="F7" i="33"/>
  <c r="D7" i="33"/>
  <c r="F6" i="33"/>
  <c r="D6" i="33"/>
  <c r="F5" i="33"/>
  <c r="D5" i="33"/>
  <c r="E37" i="32"/>
  <c r="B37" i="32"/>
  <c r="B36" i="32"/>
  <c r="E35" i="32"/>
  <c r="B35" i="32"/>
  <c r="B34" i="32"/>
  <c r="F27" i="32"/>
  <c r="E27" i="32"/>
  <c r="D27" i="32"/>
  <c r="C27" i="32"/>
  <c r="B27" i="32"/>
  <c r="F26" i="32"/>
  <c r="D26" i="32"/>
  <c r="F25" i="32"/>
  <c r="D25" i="32"/>
  <c r="F24" i="32"/>
  <c r="D24" i="32"/>
  <c r="F23" i="32"/>
  <c r="D23" i="32"/>
  <c r="F22" i="32"/>
  <c r="D22" i="32"/>
  <c r="F21" i="32"/>
  <c r="D21" i="32"/>
  <c r="F20" i="32"/>
  <c r="D20" i="32"/>
  <c r="F19" i="32"/>
  <c r="D19" i="32"/>
  <c r="F18" i="32"/>
  <c r="D18" i="32"/>
  <c r="F17" i="32"/>
  <c r="D17" i="32"/>
  <c r="F16" i="32"/>
  <c r="D16" i="32"/>
  <c r="F15" i="32"/>
  <c r="D15" i="32"/>
  <c r="F14" i="32"/>
  <c r="D14" i="32"/>
  <c r="F13" i="32"/>
  <c r="D13" i="32"/>
  <c r="F12" i="32"/>
  <c r="D12" i="32"/>
  <c r="F11" i="32"/>
  <c r="D11" i="32"/>
  <c r="F10" i="32"/>
  <c r="D10" i="32"/>
  <c r="F9" i="32"/>
  <c r="D9" i="32"/>
  <c r="F8" i="32"/>
  <c r="D8" i="32"/>
  <c r="F7" i="32"/>
  <c r="D7" i="32"/>
  <c r="F6" i="32"/>
  <c r="D6" i="32"/>
  <c r="F5" i="32"/>
  <c r="D5" i="32"/>
  <c r="E37" i="31"/>
  <c r="B37" i="31"/>
  <c r="B36" i="31"/>
  <c r="E35" i="31"/>
  <c r="B35" i="31"/>
  <c r="B34" i="31"/>
  <c r="F27" i="31"/>
  <c r="E27" i="31"/>
  <c r="D27" i="31"/>
  <c r="C27" i="31"/>
  <c r="B27" i="31"/>
  <c r="F26" i="31"/>
  <c r="D26" i="31"/>
  <c r="F25" i="31"/>
  <c r="D25" i="31"/>
  <c r="F24" i="31"/>
  <c r="D24" i="31"/>
  <c r="F23" i="31"/>
  <c r="D23" i="31"/>
  <c r="F22" i="31"/>
  <c r="D22" i="31"/>
  <c r="F21" i="31"/>
  <c r="D21" i="31"/>
  <c r="F20" i="31"/>
  <c r="D20" i="31"/>
  <c r="F19" i="31"/>
  <c r="D19" i="31"/>
  <c r="F18" i="31"/>
  <c r="D18" i="31"/>
  <c r="F17" i="31"/>
  <c r="D17" i="31"/>
  <c r="F16" i="31"/>
  <c r="D16" i="31"/>
  <c r="F15" i="31"/>
  <c r="D15" i="31"/>
  <c r="F14" i="31"/>
  <c r="D14" i="31"/>
  <c r="F13" i="31"/>
  <c r="D13" i="31"/>
  <c r="F12" i="31"/>
  <c r="D12" i="31"/>
  <c r="F11" i="31"/>
  <c r="D11" i="31"/>
  <c r="F10" i="31"/>
  <c r="D10" i="31"/>
  <c r="F9" i="31"/>
  <c r="D9" i="31"/>
  <c r="F8" i="31"/>
  <c r="D8" i="31"/>
  <c r="F7" i="31"/>
  <c r="D7" i="31"/>
  <c r="F6" i="31"/>
  <c r="D6" i="31"/>
  <c r="F5" i="31"/>
  <c r="D5" i="31"/>
  <c r="E37" i="30"/>
  <c r="B37" i="30"/>
  <c r="B36" i="30"/>
  <c r="E35" i="30"/>
  <c r="B35" i="30"/>
  <c r="B34" i="30"/>
  <c r="B33" i="30"/>
  <c r="F27" i="30"/>
  <c r="E27" i="30"/>
  <c r="D27" i="30"/>
  <c r="C27" i="30"/>
  <c r="B27" i="30"/>
  <c r="F26" i="30"/>
  <c r="D26" i="30"/>
  <c r="F25" i="30"/>
  <c r="D25" i="30"/>
  <c r="F24" i="30"/>
  <c r="D24" i="30"/>
  <c r="F23" i="30"/>
  <c r="D23" i="30"/>
  <c r="F22" i="30"/>
  <c r="D22" i="30"/>
  <c r="F21" i="30"/>
  <c r="D21" i="30"/>
  <c r="F20" i="30"/>
  <c r="D20" i="30"/>
  <c r="F19" i="30"/>
  <c r="D19" i="30"/>
  <c r="F18" i="30"/>
  <c r="D18" i="30"/>
  <c r="F17" i="30"/>
  <c r="D17" i="30"/>
  <c r="F16" i="30"/>
  <c r="D16" i="30"/>
  <c r="F15" i="30"/>
  <c r="D15" i="30"/>
  <c r="F14" i="30"/>
  <c r="D14" i="30"/>
  <c r="F13" i="30"/>
  <c r="D13" i="30"/>
  <c r="F12" i="30"/>
  <c r="D12" i="30"/>
  <c r="F11" i="30"/>
  <c r="D11" i="30"/>
  <c r="F10" i="30"/>
  <c r="D10" i="30"/>
  <c r="F9" i="30"/>
  <c r="D9" i="30"/>
  <c r="F8" i="30"/>
  <c r="D8" i="30"/>
  <c r="F7" i="30"/>
  <c r="D7" i="30"/>
  <c r="F6" i="30"/>
  <c r="D6" i="30"/>
  <c r="F5" i="30"/>
  <c r="D5" i="30"/>
  <c r="E37" i="29"/>
  <c r="B37" i="29"/>
  <c r="B36" i="29"/>
  <c r="E35" i="29"/>
  <c r="B35" i="29"/>
  <c r="B34" i="29"/>
  <c r="B33" i="29"/>
  <c r="F27" i="29"/>
  <c r="E27" i="29"/>
  <c r="D27" i="29"/>
  <c r="C27" i="29"/>
  <c r="B27" i="29"/>
  <c r="F26" i="29"/>
  <c r="D26" i="29"/>
  <c r="F25" i="29"/>
  <c r="D25" i="29"/>
  <c r="F24" i="29"/>
  <c r="D24" i="29"/>
  <c r="F23" i="29"/>
  <c r="D23" i="29"/>
  <c r="F22" i="29"/>
  <c r="D22" i="29"/>
  <c r="F21" i="29"/>
  <c r="D21" i="29"/>
  <c r="F20" i="29"/>
  <c r="D20" i="29"/>
  <c r="F19" i="29"/>
  <c r="D19" i="29"/>
  <c r="F18" i="29"/>
  <c r="D18" i="29"/>
  <c r="F17" i="29"/>
  <c r="D17" i="29"/>
  <c r="F16" i="29"/>
  <c r="D16" i="29"/>
  <c r="F15" i="29"/>
  <c r="D15" i="29"/>
  <c r="F14" i="29"/>
  <c r="D14" i="29"/>
  <c r="F13" i="29"/>
  <c r="D13" i="29"/>
  <c r="F12" i="29"/>
  <c r="D12" i="29"/>
  <c r="F11" i="29"/>
  <c r="D11" i="29"/>
  <c r="F10" i="29"/>
  <c r="D10" i="29"/>
  <c r="F9" i="29"/>
  <c r="D9" i="29"/>
  <c r="F8" i="29"/>
  <c r="D8" i="29"/>
  <c r="F7" i="29"/>
  <c r="D7" i="29"/>
  <c r="F6" i="29"/>
  <c r="D6" i="29"/>
  <c r="F5" i="29"/>
  <c r="D5" i="29"/>
  <c r="E37" i="28"/>
  <c r="B37" i="28"/>
  <c r="B36" i="28"/>
  <c r="E35" i="28"/>
  <c r="B35" i="28"/>
  <c r="B34" i="28"/>
  <c r="B33" i="28"/>
  <c r="F27" i="28"/>
  <c r="E27" i="28"/>
  <c r="D27" i="28"/>
  <c r="C27" i="28"/>
  <c r="B27" i="28"/>
  <c r="F26" i="28"/>
  <c r="D26" i="28"/>
  <c r="F25" i="28"/>
  <c r="D25" i="28"/>
  <c r="F24" i="28"/>
  <c r="D24" i="28"/>
  <c r="F23" i="28"/>
  <c r="D23" i="28"/>
  <c r="F22" i="28"/>
  <c r="D22" i="28"/>
  <c r="F21" i="28"/>
  <c r="D21" i="28"/>
  <c r="G20" i="28"/>
  <c r="F20" i="28"/>
  <c r="D20" i="28"/>
  <c r="F19" i="28"/>
  <c r="D19" i="28"/>
  <c r="F18" i="28"/>
  <c r="D18" i="28"/>
  <c r="F17" i="28"/>
  <c r="D17" i="28"/>
  <c r="F16" i="28"/>
  <c r="D16" i="28"/>
  <c r="F15" i="28"/>
  <c r="D15" i="28"/>
  <c r="F14" i="28"/>
  <c r="D14" i="28"/>
  <c r="F13" i="28"/>
  <c r="D13" i="28"/>
  <c r="F12" i="28"/>
  <c r="D12" i="28"/>
  <c r="F11" i="28"/>
  <c r="D11" i="28"/>
  <c r="F10" i="28"/>
  <c r="D10" i="28"/>
  <c r="F9" i="28"/>
  <c r="D9" i="28"/>
  <c r="F8" i="28"/>
  <c r="D8" i="28"/>
  <c r="F7" i="28"/>
  <c r="D7" i="28"/>
  <c r="F6" i="28"/>
  <c r="D6" i="28"/>
  <c r="F5" i="28"/>
  <c r="D5" i="28"/>
  <c r="E37" i="27"/>
  <c r="B37" i="27"/>
  <c r="B36" i="27"/>
  <c r="E35" i="27"/>
  <c r="B35" i="27"/>
  <c r="B34" i="27"/>
  <c r="B33" i="27"/>
  <c r="F27" i="27"/>
  <c r="E27" i="27"/>
  <c r="D27" i="27"/>
  <c r="C27" i="27"/>
  <c r="B27" i="27"/>
  <c r="F26" i="27"/>
  <c r="D26" i="27"/>
  <c r="F25" i="27"/>
  <c r="D25" i="27"/>
  <c r="F24" i="27"/>
  <c r="D24" i="27"/>
  <c r="F23" i="27"/>
  <c r="D23" i="27"/>
  <c r="F22" i="27"/>
  <c r="D22" i="27"/>
  <c r="F21" i="27"/>
  <c r="D21" i="27"/>
  <c r="F20" i="27"/>
  <c r="D20" i="27"/>
  <c r="F19" i="27"/>
  <c r="D19" i="27"/>
  <c r="F18" i="27"/>
  <c r="D18" i="27"/>
  <c r="F17" i="27"/>
  <c r="D17" i="27"/>
  <c r="F16" i="27"/>
  <c r="D16" i="27"/>
  <c r="F15" i="27"/>
  <c r="D15" i="27"/>
  <c r="F14" i="27"/>
  <c r="D14" i="27"/>
  <c r="F13" i="27"/>
  <c r="D13" i="27"/>
  <c r="F12" i="27"/>
  <c r="D12" i="27"/>
  <c r="F11" i="27"/>
  <c r="D11" i="27"/>
  <c r="F10" i="27"/>
  <c r="D10" i="27"/>
  <c r="F9" i="27"/>
  <c r="D9" i="27"/>
  <c r="F8" i="27"/>
  <c r="D8" i="27"/>
  <c r="F7" i="27"/>
  <c r="D7" i="27"/>
  <c r="F6" i="27"/>
  <c r="D6" i="27"/>
  <c r="F5" i="27"/>
  <c r="D5" i="27"/>
  <c r="E37" i="26"/>
  <c r="B37" i="26"/>
  <c r="B36" i="26"/>
  <c r="E35" i="26"/>
  <c r="B35" i="26"/>
  <c r="B34" i="26"/>
  <c r="B33" i="26"/>
  <c r="F27" i="26"/>
  <c r="E27" i="26"/>
  <c r="D27" i="26"/>
  <c r="C27" i="26"/>
  <c r="B27" i="26"/>
  <c r="F26" i="26"/>
  <c r="D26" i="26"/>
  <c r="F25" i="26"/>
  <c r="D25" i="26"/>
  <c r="F24" i="26"/>
  <c r="D24" i="26"/>
  <c r="F23" i="26"/>
  <c r="D23" i="26"/>
  <c r="F22" i="26"/>
  <c r="D22" i="26"/>
  <c r="F21" i="26"/>
  <c r="D21" i="26"/>
  <c r="F20" i="26"/>
  <c r="D20" i="26"/>
  <c r="F19" i="26"/>
  <c r="D19" i="26"/>
  <c r="F18" i="26"/>
  <c r="D18" i="26"/>
  <c r="F17" i="26"/>
  <c r="D17" i="26"/>
  <c r="F16" i="26"/>
  <c r="D16" i="26"/>
  <c r="F15" i="26"/>
  <c r="D15" i="26"/>
  <c r="F14" i="26"/>
  <c r="D14" i="26"/>
  <c r="F13" i="26"/>
  <c r="D13" i="26"/>
  <c r="F12" i="26"/>
  <c r="D12" i="26"/>
  <c r="F11" i="26"/>
  <c r="D11" i="26"/>
  <c r="F10" i="26"/>
  <c r="D10" i="26"/>
  <c r="F9" i="26"/>
  <c r="D9" i="26"/>
  <c r="F8" i="26"/>
  <c r="D8" i="26"/>
  <c r="F7" i="26"/>
  <c r="D7" i="26"/>
  <c r="F6" i="26"/>
  <c r="D6" i="26"/>
  <c r="F5" i="26"/>
  <c r="D5" i="26"/>
  <c r="E37" i="25"/>
  <c r="B37" i="25"/>
  <c r="B36" i="25"/>
  <c r="E35" i="25"/>
  <c r="B35" i="25"/>
  <c r="B34" i="25"/>
  <c r="B33" i="25"/>
  <c r="F27" i="25"/>
  <c r="E27" i="25"/>
  <c r="D27" i="25"/>
  <c r="C27" i="25"/>
  <c r="B27" i="25"/>
  <c r="F26" i="25"/>
  <c r="D26" i="25"/>
  <c r="F25" i="25"/>
  <c r="D25" i="25"/>
  <c r="F24" i="25"/>
  <c r="D24" i="25"/>
  <c r="F23" i="25"/>
  <c r="D23" i="25"/>
  <c r="F22" i="25"/>
  <c r="D22" i="25"/>
  <c r="F21" i="25"/>
  <c r="D21" i="25"/>
  <c r="F20" i="25"/>
  <c r="D20" i="25"/>
  <c r="F19" i="25"/>
  <c r="D19" i="25"/>
  <c r="F18" i="25"/>
  <c r="D18" i="25"/>
  <c r="F17" i="25"/>
  <c r="D17" i="25"/>
  <c r="F16" i="25"/>
  <c r="D16" i="25"/>
  <c r="F15" i="25"/>
  <c r="D15" i="25"/>
  <c r="F14" i="25"/>
  <c r="D14" i="25"/>
  <c r="F13" i="25"/>
  <c r="D13" i="25"/>
  <c r="F12" i="25"/>
  <c r="D12" i="25"/>
  <c r="F11" i="25"/>
  <c r="D11" i="25"/>
  <c r="F10" i="25"/>
  <c r="D10" i="25"/>
  <c r="F9" i="25"/>
  <c r="D9" i="25"/>
  <c r="F8" i="25"/>
  <c r="D8" i="25"/>
  <c r="F7" i="25"/>
  <c r="D7" i="25"/>
  <c r="F6" i="25"/>
  <c r="D6" i="25"/>
  <c r="F5" i="25"/>
  <c r="D5" i="25"/>
</calcChain>
</file>

<file path=xl/sharedStrings.xml><?xml version="1.0" encoding="utf-8"?>
<sst xmlns="http://schemas.openxmlformats.org/spreadsheetml/2006/main" count="2225" uniqueCount="80">
  <si>
    <t>MONTHLY  FINANCIAL REPORT</t>
  </si>
  <si>
    <t>SOUTHGATE SCHOOL</t>
  </si>
  <si>
    <t>ACTIVITY ACCOUNT</t>
  </si>
  <si>
    <t>BEGINNING  BALANCE</t>
  </si>
  <si>
    <t xml:space="preserve"> RECIEPTS </t>
  </si>
  <si>
    <t xml:space="preserve"> TOTAL </t>
  </si>
  <si>
    <t xml:space="preserve">EXPEND                          DURING MONTH </t>
  </si>
  <si>
    <t xml:space="preserve"> CLOSE OF MONTH BALANCE </t>
  </si>
  <si>
    <t>ROSSITER</t>
  </si>
  <si>
    <t>CALHOUN</t>
  </si>
  <si>
    <t>HERALD</t>
  </si>
  <si>
    <t>GATES</t>
  </si>
  <si>
    <t>MYERS</t>
  </si>
  <si>
    <t>K. BROWNING</t>
  </si>
  <si>
    <t>A. BROWNING</t>
  </si>
  <si>
    <t>HAMBERG</t>
  </si>
  <si>
    <t xml:space="preserve">MIDDLE SCHOOL </t>
  </si>
  <si>
    <t>EIGHTH GRADE TRIP</t>
  </si>
  <si>
    <t>BAND</t>
  </si>
  <si>
    <t>NKOA</t>
  </si>
  <si>
    <t>LIBRARY</t>
  </si>
  <si>
    <t>STUDENT COUNCIL</t>
  </si>
  <si>
    <t>YEARBOOK</t>
  </si>
  <si>
    <t>OFFICE</t>
  </si>
  <si>
    <t>RtI</t>
  </si>
  <si>
    <t>TOTAL</t>
  </si>
  <si>
    <t>LEDGER BALANCE</t>
  </si>
  <si>
    <t xml:space="preserve"> BANK BALANCE </t>
  </si>
  <si>
    <t>ADD RECEIPT</t>
  </si>
  <si>
    <t>DEBIT CORRECTION</t>
  </si>
  <si>
    <t>SUB TOTAL</t>
  </si>
  <si>
    <t xml:space="preserve"> SUB TOTAL </t>
  </si>
  <si>
    <t>LESS EXPENDITURE</t>
  </si>
  <si>
    <t>DEPOSIT IN TRANSIT</t>
  </si>
  <si>
    <t>ENDING BALANCE</t>
  </si>
  <si>
    <t xml:space="preserve"> _______________________</t>
  </si>
  <si>
    <t xml:space="preserve">   _______________________</t>
  </si>
  <si>
    <t>Eddie Franke, Principal</t>
  </si>
  <si>
    <t>Pam Schlosser, Secretary</t>
  </si>
  <si>
    <t xml:space="preserve"> </t>
  </si>
  <si>
    <t>MALTON</t>
  </si>
  <si>
    <t>ANDERSON</t>
  </si>
  <si>
    <t>RABE</t>
  </si>
  <si>
    <t>Dreamfest</t>
  </si>
  <si>
    <t>NKOA TOYS</t>
  </si>
  <si>
    <t>Check # 2305 Rebecca Rossiter</t>
  </si>
  <si>
    <t>HOFFMAN</t>
  </si>
  <si>
    <t>11/31/2014</t>
  </si>
  <si>
    <t>*deposit $3155.02 is munis in office</t>
  </si>
  <si>
    <t>hackman</t>
  </si>
  <si>
    <t>samuel</t>
  </si>
  <si>
    <t>madden</t>
  </si>
  <si>
    <t>rossiter</t>
  </si>
  <si>
    <t>*return $21.00 is munis in office</t>
  </si>
  <si>
    <t>PRESCHOOL</t>
  </si>
  <si>
    <t>KINDERGARTEN</t>
  </si>
  <si>
    <t>FIRST GRADE</t>
  </si>
  <si>
    <t>SECOND GRADE</t>
  </si>
  <si>
    <t>THIRD GRADE</t>
  </si>
  <si>
    <t>STUDENT NEEDS</t>
  </si>
  <si>
    <t>EIGHTH GRADE</t>
  </si>
  <si>
    <t>SEVENTH GRADE</t>
  </si>
  <si>
    <t>SIXTH GRADE</t>
  </si>
  <si>
    <t>FIFTH GRADE</t>
  </si>
  <si>
    <t>FOURTH GRADE</t>
  </si>
  <si>
    <t>lib</t>
  </si>
  <si>
    <t>nk</t>
  </si>
  <si>
    <t>student services</t>
  </si>
  <si>
    <t>2/31/2016</t>
  </si>
  <si>
    <t>4/31/2016</t>
  </si>
  <si>
    <t>Art</t>
  </si>
  <si>
    <t>GOTR</t>
  </si>
  <si>
    <t>DREAMFEST</t>
  </si>
  <si>
    <t>9/31/2016</t>
  </si>
  <si>
    <t>16/17 EIGHTH GRADE</t>
  </si>
  <si>
    <t xml:space="preserve">  </t>
  </si>
  <si>
    <t>9/31/2017</t>
  </si>
  <si>
    <t>17/18 EIGHTH GRADE</t>
  </si>
  <si>
    <t xml:space="preserve"> RECIEPT</t>
  </si>
  <si>
    <t>11/31/2017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</si>
</sst>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4" fontId="1" fillId="0" borderId="0" xfId="1" applyNumberFormat="1" applyBorder="1"/>
    <xf numFmtId="0" fontId="1" fillId="0" borderId="0" xfId="1" applyBorder="1"/>
    <xf numFmtId="16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center"/>
    </xf>
    <xf numFmtId="4" fontId="1" fillId="0" borderId="0" xfId="1" applyNumberFormat="1" applyBorder="1" applyAlignment="1">
      <alignment horizontal="center" wrapText="1"/>
    </xf>
    <xf numFmtId="4" fontId="2" fillId="0" borderId="0" xfId="1" applyNumberFormat="1" applyFont="1" applyBorder="1"/>
    <xf numFmtId="0" fontId="0" fillId="0" borderId="0" xfId="0" applyBorder="1"/>
    <xf numFmtId="0" fontId="2" fillId="0" borderId="0" xfId="1" applyFont="1" applyBorder="1"/>
    <xf numFmtId="4" fontId="0" fillId="0" borderId="0" xfId="0" applyNumberFormat="1" applyBorder="1"/>
    <xf numFmtId="4" fontId="1" fillId="0" borderId="0" xfId="1" applyNumberFormat="1" applyFill="1" applyBorder="1"/>
    <xf numFmtId="43" fontId="1" fillId="0" borderId="0" xfId="1" applyNumberFormat="1" applyBorder="1"/>
    <xf numFmtId="4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Fill="1" applyBorder="1"/>
    <xf numFmtId="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right"/>
    </xf>
    <xf numFmtId="4" fontId="1" fillId="0" borderId="0" xfId="1" applyNumberForma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4" fontId="2" fillId="0" borderId="0" xfId="1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Fill="1" applyBorder="1"/>
    <xf numFmtId="4" fontId="2" fillId="0" borderId="0" xfId="1" applyNumberFormat="1" applyFont="1" applyFill="1" applyBorder="1" applyAlignment="1">
      <alignment wrapText="1"/>
    </xf>
    <xf numFmtId="4" fontId="3" fillId="0" borderId="0" xfId="0" applyNumberFormat="1" applyFont="1" applyBorder="1"/>
    <xf numFmtId="0" fontId="2" fillId="0" borderId="0" xfId="1" applyNumberFormat="1" applyFont="1" applyBorder="1" applyAlignment="1">
      <alignment horizontal="right" wrapText="1"/>
    </xf>
    <xf numFmtId="43" fontId="1" fillId="0" borderId="0" xfId="1" applyNumberFormat="1" applyBorder="1" applyAlignment="1">
      <alignment horizontal="right" wrapText="1"/>
    </xf>
    <xf numFmtId="43" fontId="1" fillId="0" borderId="0" xfId="1" applyNumberFormat="1" applyBorder="1" applyAlignment="1">
      <alignment horizontal="center" wrapText="1"/>
    </xf>
    <xf numFmtId="43" fontId="0" fillId="0" borderId="0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0" workbookViewId="0">
      <selection activeCell="A10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41851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347.5</v>
      </c>
      <c r="C7" s="2"/>
      <c r="D7" s="16">
        <f t="shared" si="0"/>
        <v>347.5</v>
      </c>
      <c r="E7" s="11"/>
      <c r="F7" s="17">
        <f t="shared" si="1"/>
        <v>347.5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1001.89</v>
      </c>
      <c r="C17" s="1"/>
      <c r="D17" s="16">
        <f t="shared" si="0"/>
        <v>1001.89</v>
      </c>
      <c r="E17" s="11"/>
      <c r="F17" s="17">
        <f t="shared" si="1"/>
        <v>1001.89</v>
      </c>
      <c r="G17" s="21"/>
      <c r="H17" s="9"/>
      <c r="I17" s="9"/>
      <c r="J17" s="14"/>
    </row>
    <row r="18" spans="1:11" x14ac:dyDescent="0.25">
      <c r="A18" s="6" t="s">
        <v>18</v>
      </c>
      <c r="B18" s="1">
        <v>673.88</v>
      </c>
      <c r="C18" s="2"/>
      <c r="D18" s="16">
        <f t="shared" si="0"/>
        <v>673.88</v>
      </c>
      <c r="E18" s="11"/>
      <c r="F18" s="17">
        <f t="shared" si="1"/>
        <v>673.88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6</v>
      </c>
      <c r="C19" s="2"/>
      <c r="D19" s="16">
        <f t="shared" si="0"/>
        <v>6</v>
      </c>
      <c r="E19" s="11"/>
      <c r="F19" s="17">
        <f t="shared" si="1"/>
        <v>6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574.33000000000004</v>
      </c>
      <c r="C21" s="2"/>
      <c r="D21" s="16">
        <f t="shared" si="0"/>
        <v>574.33000000000004</v>
      </c>
      <c r="E21" s="11"/>
      <c r="F21" s="17">
        <f t="shared" si="1"/>
        <v>574.33000000000004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1562.79</v>
      </c>
      <c r="C24" s="1">
        <v>0.66</v>
      </c>
      <c r="D24" s="16">
        <f t="shared" si="0"/>
        <v>1563.45</v>
      </c>
      <c r="E24" s="11"/>
      <c r="F24" s="17">
        <f t="shared" si="1"/>
        <v>1563.45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5586.43</v>
      </c>
      <c r="C27" s="1">
        <f>SUM(C5:C26)</f>
        <v>0.66</v>
      </c>
      <c r="D27" s="1">
        <f>SUM(D5:D26)</f>
        <v>5587.09</v>
      </c>
      <c r="E27" s="11">
        <f>SUM(E5:E26)</f>
        <v>0</v>
      </c>
      <c r="F27" s="1">
        <f>SUM(D27-E27)</f>
        <v>5587.09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/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5586.43</v>
      </c>
      <c r="C33" s="1" t="s">
        <v>27</v>
      </c>
      <c r="D33" s="2"/>
      <c r="E33" s="6">
        <v>5586.43</v>
      </c>
      <c r="F33" s="2"/>
      <c r="G33" s="14"/>
    </row>
    <row r="34" spans="1:7" x14ac:dyDescent="0.25">
      <c r="A34" s="1" t="s">
        <v>28</v>
      </c>
      <c r="B34" s="1">
        <f>SUM(C27)</f>
        <v>0.66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5587.09</v>
      </c>
      <c r="C35" s="1" t="s">
        <v>31</v>
      </c>
      <c r="D35" s="2"/>
      <c r="E35" s="1">
        <f>SUM(E33:E34)</f>
        <v>5586.43</v>
      </c>
      <c r="F35" s="2"/>
      <c r="G35" s="14"/>
    </row>
    <row r="36" spans="1:7" x14ac:dyDescent="0.25">
      <c r="A36" s="1" t="s">
        <v>32</v>
      </c>
      <c r="B36" s="1">
        <f>SUM(E27)</f>
        <v>0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5587.09</v>
      </c>
      <c r="C37" s="1" t="s">
        <v>5</v>
      </c>
      <c r="D37" s="2"/>
      <c r="E37" s="1">
        <f>SUM(E35-E36)</f>
        <v>5586.43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4" workbookViewId="0">
      <selection activeCell="J33" sqref="J33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42124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49</v>
      </c>
      <c r="B6" s="1">
        <v>298.99</v>
      </c>
      <c r="C6" s="2">
        <v>64</v>
      </c>
      <c r="D6" s="16">
        <f t="shared" ref="D6:D26" si="0">SUM(B6:C6)</f>
        <v>362.99</v>
      </c>
      <c r="E6" s="11"/>
      <c r="F6" s="17">
        <f t="shared" ref="F6:F26" si="1">SUM(D6-E6)</f>
        <v>362.99</v>
      </c>
      <c r="G6" s="21"/>
      <c r="H6" s="9"/>
      <c r="J6" s="14"/>
      <c r="K6" s="14"/>
      <c r="L6" s="14"/>
    </row>
    <row r="7" spans="1:14" x14ac:dyDescent="0.25">
      <c r="A7" s="1" t="s">
        <v>51</v>
      </c>
      <c r="B7" s="1">
        <v>502.47</v>
      </c>
      <c r="C7" s="2">
        <v>53.15</v>
      </c>
      <c r="D7" s="16">
        <f t="shared" si="0"/>
        <v>555.62</v>
      </c>
      <c r="E7" s="11"/>
      <c r="F7" s="17">
        <f t="shared" si="1"/>
        <v>555.62</v>
      </c>
      <c r="G7" s="21"/>
      <c r="H7" s="9"/>
      <c r="J7" s="14"/>
      <c r="K7" s="14"/>
      <c r="L7" s="14"/>
    </row>
    <row r="8" spans="1:14" x14ac:dyDescent="0.25">
      <c r="A8" s="1" t="s">
        <v>52</v>
      </c>
      <c r="B8" s="1">
        <v>205.23</v>
      </c>
      <c r="C8" s="2">
        <v>39</v>
      </c>
      <c r="D8" s="16">
        <f t="shared" si="0"/>
        <v>244.23</v>
      </c>
      <c r="E8" s="11"/>
      <c r="F8" s="17">
        <f t="shared" si="1"/>
        <v>244.23</v>
      </c>
      <c r="G8" s="21"/>
      <c r="H8" s="9"/>
      <c r="I8" s="14"/>
      <c r="J8" s="14"/>
      <c r="K8" s="14"/>
      <c r="L8" s="14"/>
    </row>
    <row r="9" spans="1:14" x14ac:dyDescent="0.25">
      <c r="A9" s="1" t="s">
        <v>50</v>
      </c>
      <c r="B9" s="1">
        <v>257.5</v>
      </c>
      <c r="C9" s="2">
        <v>112</v>
      </c>
      <c r="D9" s="16">
        <f t="shared" si="0"/>
        <v>369.5</v>
      </c>
      <c r="E9" s="11"/>
      <c r="F9" s="17">
        <f t="shared" si="1"/>
        <v>369.5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J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21"/>
      <c r="J14" s="21"/>
      <c r="K14" s="21"/>
      <c r="L14" s="21"/>
      <c r="M14" s="21"/>
      <c r="N14" s="9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1747.74</v>
      </c>
      <c r="C17" s="1">
        <v>446.39</v>
      </c>
      <c r="D17" s="16">
        <f t="shared" si="0"/>
        <v>2194.13</v>
      </c>
      <c r="E17" s="11">
        <v>980</v>
      </c>
      <c r="F17" s="17">
        <f t="shared" si="1"/>
        <v>1214.1300000000001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500</v>
      </c>
      <c r="C19" s="2"/>
      <c r="D19" s="16">
        <f t="shared" si="0"/>
        <v>500</v>
      </c>
      <c r="E19" s="11">
        <v>144.63999999999999</v>
      </c>
      <c r="F19" s="17">
        <f t="shared" si="1"/>
        <v>355.36</v>
      </c>
      <c r="G19" s="21"/>
      <c r="H19" s="9"/>
      <c r="I19" s="22"/>
      <c r="J19" s="14"/>
    </row>
    <row r="20" spans="1:11" x14ac:dyDescent="0.25">
      <c r="A20" s="1" t="s">
        <v>44</v>
      </c>
      <c r="B20" s="1">
        <v>13.18</v>
      </c>
      <c r="C20" s="2"/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 x14ac:dyDescent="0.25">
      <c r="A21" s="6" t="s">
        <v>20</v>
      </c>
      <c r="B21" s="1">
        <v>688.89</v>
      </c>
      <c r="C21" s="2"/>
      <c r="D21" s="16">
        <f t="shared" si="0"/>
        <v>688.89</v>
      </c>
      <c r="E21" s="11"/>
      <c r="F21" s="17">
        <f t="shared" si="1"/>
        <v>688.89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1734.66</v>
      </c>
      <c r="C24" s="1">
        <v>51850.98</v>
      </c>
      <c r="D24" s="16">
        <f t="shared" si="0"/>
        <v>53585.640000000007</v>
      </c>
      <c r="E24" s="11">
        <v>51787.99</v>
      </c>
      <c r="F24" s="17">
        <f t="shared" si="1"/>
        <v>1797.6500000000087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</row>
    <row r="26" spans="1:11" x14ac:dyDescent="0.25">
      <c r="A26" s="6" t="s">
        <v>43</v>
      </c>
      <c r="B26" s="1">
        <v>50</v>
      </c>
      <c r="C26" s="2">
        <v>80</v>
      </c>
      <c r="D26" s="16">
        <f t="shared" si="0"/>
        <v>130</v>
      </c>
      <c r="E26" s="11"/>
      <c r="F26" s="17">
        <f t="shared" si="1"/>
        <v>130</v>
      </c>
      <c r="G26" s="9"/>
      <c r="H26" s="9"/>
    </row>
    <row r="27" spans="1:11" x14ac:dyDescent="0.25">
      <c r="A27" s="1" t="s">
        <v>25</v>
      </c>
      <c r="B27" s="1">
        <f>SUM(B5:B26)</f>
        <v>7751.8600000000006</v>
      </c>
      <c r="C27" s="1">
        <f>SUM(C5:C26)</f>
        <v>52645.520000000004</v>
      </c>
      <c r="D27" s="1">
        <f>SUM(D5:D26)</f>
        <v>60397.380000000012</v>
      </c>
      <c r="E27" s="11">
        <f>SUM(E5:E26)</f>
        <v>52912.63</v>
      </c>
      <c r="F27" s="1">
        <f>SUM(D27-E27)</f>
        <v>7484.7500000000146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 t="s">
        <v>53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7751.86</v>
      </c>
      <c r="C33" s="1" t="s">
        <v>27</v>
      </c>
      <c r="D33" s="2"/>
      <c r="E33" s="6">
        <v>7484.75</v>
      </c>
      <c r="F33" s="2"/>
      <c r="G33" s="14"/>
    </row>
    <row r="34" spans="1:7" x14ac:dyDescent="0.25">
      <c r="A34" s="1" t="s">
        <v>28</v>
      </c>
      <c r="B34" s="1">
        <f>SUM(C27)</f>
        <v>52645.520000000004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60397.380000000005</v>
      </c>
      <c r="C35" s="1" t="s">
        <v>31</v>
      </c>
      <c r="D35" s="2"/>
      <c r="E35" s="1">
        <f>SUM(E33-E34)</f>
        <v>7484.75</v>
      </c>
      <c r="F35" s="2"/>
      <c r="G35" s="14"/>
    </row>
    <row r="36" spans="1:7" x14ac:dyDescent="0.25">
      <c r="A36" s="1" t="s">
        <v>32</v>
      </c>
      <c r="B36" s="1">
        <f>SUM(E27)</f>
        <v>52912.63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7484.7500000000073</v>
      </c>
      <c r="C37" s="1" t="s">
        <v>5</v>
      </c>
      <c r="D37" s="2"/>
      <c r="E37" s="1">
        <f>SUM(E35-E36)</f>
        <v>7484.75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3" workbookViewId="0">
      <selection activeCell="A13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42153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49</v>
      </c>
      <c r="B6" s="1">
        <v>362.99</v>
      </c>
      <c r="C6" s="2">
        <v>17</v>
      </c>
      <c r="D6" s="16">
        <f t="shared" ref="D6:D26" si="0">SUM(B6:C6)</f>
        <v>379.99</v>
      </c>
      <c r="E6" s="11">
        <v>46</v>
      </c>
      <c r="F6" s="17">
        <f t="shared" ref="F6:F26" si="1">SUM(D6-E6)</f>
        <v>333.99</v>
      </c>
      <c r="G6" s="21"/>
      <c r="H6" s="9"/>
      <c r="J6" s="14"/>
      <c r="K6" s="14"/>
      <c r="L6" s="14"/>
    </row>
    <row r="7" spans="1:14" x14ac:dyDescent="0.25">
      <c r="A7" s="1" t="s">
        <v>51</v>
      </c>
      <c r="B7" s="1">
        <v>555.62</v>
      </c>
      <c r="C7" s="2">
        <v>16</v>
      </c>
      <c r="D7" s="16">
        <f t="shared" si="0"/>
        <v>571.62</v>
      </c>
      <c r="E7" s="11">
        <v>50</v>
      </c>
      <c r="F7" s="17">
        <f t="shared" si="1"/>
        <v>521.62</v>
      </c>
      <c r="G7" s="21"/>
      <c r="H7" s="9"/>
      <c r="J7" s="14"/>
      <c r="K7" s="14"/>
      <c r="L7" s="14"/>
    </row>
    <row r="8" spans="1:14" x14ac:dyDescent="0.25">
      <c r="A8" s="1" t="s">
        <v>52</v>
      </c>
      <c r="B8" s="1">
        <v>244.23</v>
      </c>
      <c r="C8" s="2">
        <v>32</v>
      </c>
      <c r="D8" s="16">
        <f t="shared" si="0"/>
        <v>276.23</v>
      </c>
      <c r="E8" s="11">
        <v>48</v>
      </c>
      <c r="F8" s="17">
        <f t="shared" si="1"/>
        <v>228.23000000000002</v>
      </c>
      <c r="G8" s="21"/>
      <c r="H8" s="9"/>
      <c r="I8" s="14"/>
      <c r="J8" s="14"/>
      <c r="K8" s="14"/>
      <c r="L8" s="14"/>
    </row>
    <row r="9" spans="1:14" x14ac:dyDescent="0.25">
      <c r="A9" s="1" t="s">
        <v>50</v>
      </c>
      <c r="B9" s="1">
        <v>369.5</v>
      </c>
      <c r="C9" s="2">
        <v>31</v>
      </c>
      <c r="D9" s="16">
        <f t="shared" si="0"/>
        <v>400.5</v>
      </c>
      <c r="E9" s="11">
        <v>60</v>
      </c>
      <c r="F9" s="17">
        <f t="shared" si="1"/>
        <v>340.5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J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21"/>
      <c r="J14" s="21"/>
      <c r="K14" s="21"/>
      <c r="L14" s="21"/>
      <c r="M14" s="21"/>
      <c r="N14" s="9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1214.1300000000001</v>
      </c>
      <c r="C17" s="1">
        <v>521.04</v>
      </c>
      <c r="D17" s="16">
        <f t="shared" si="0"/>
        <v>1735.17</v>
      </c>
      <c r="E17" s="11"/>
      <c r="F17" s="17">
        <f t="shared" si="1"/>
        <v>1735.17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>
        <v>108</v>
      </c>
      <c r="D18" s="16">
        <f t="shared" si="0"/>
        <v>802.88</v>
      </c>
      <c r="E18" s="11">
        <v>447.5</v>
      </c>
      <c r="F18" s="17">
        <f t="shared" si="1"/>
        <v>355.38</v>
      </c>
      <c r="G18" s="21"/>
      <c r="H18" s="9"/>
      <c r="I18" s="22"/>
      <c r="J18" s="14"/>
    </row>
    <row r="19" spans="1:11" x14ac:dyDescent="0.25">
      <c r="A19" s="1" t="s">
        <v>19</v>
      </c>
      <c r="B19" s="1">
        <v>355.36</v>
      </c>
      <c r="C19" s="2"/>
      <c r="D19" s="16">
        <f t="shared" si="0"/>
        <v>355.36</v>
      </c>
      <c r="E19" s="11">
        <v>385.56</v>
      </c>
      <c r="F19" s="17">
        <f t="shared" si="1"/>
        <v>-30.199999999999989</v>
      </c>
      <c r="G19" s="21"/>
      <c r="H19" s="9"/>
      <c r="I19" s="22"/>
      <c r="J19" s="14"/>
    </row>
    <row r="20" spans="1:11" x14ac:dyDescent="0.25">
      <c r="A20" s="1" t="s">
        <v>44</v>
      </c>
      <c r="B20" s="1">
        <v>13.18</v>
      </c>
      <c r="C20" s="2"/>
      <c r="D20" s="16">
        <f t="shared" si="0"/>
        <v>13.18</v>
      </c>
      <c r="E20" s="11">
        <v>13.18</v>
      </c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688.89</v>
      </c>
      <c r="C21" s="2">
        <v>5</v>
      </c>
      <c r="D21" s="16">
        <f t="shared" si="0"/>
        <v>693.89</v>
      </c>
      <c r="E21" s="11"/>
      <c r="F21" s="17">
        <f t="shared" si="1"/>
        <v>693.89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>
        <v>126.78</v>
      </c>
      <c r="F22" s="17">
        <f t="shared" si="1"/>
        <v>0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1797.65</v>
      </c>
      <c r="C24" s="1">
        <v>0.7</v>
      </c>
      <c r="D24" s="16">
        <f t="shared" si="0"/>
        <v>1798.3500000000001</v>
      </c>
      <c r="E24" s="11">
        <v>627.05999999999995</v>
      </c>
      <c r="F24" s="17">
        <f t="shared" si="1"/>
        <v>1171.2900000000002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  <c r="J25" s="9"/>
    </row>
    <row r="26" spans="1:11" x14ac:dyDescent="0.25">
      <c r="A26" s="6" t="s">
        <v>43</v>
      </c>
      <c r="B26" s="1">
        <v>130</v>
      </c>
      <c r="C26" s="2"/>
      <c r="D26" s="16">
        <f t="shared" si="0"/>
        <v>130</v>
      </c>
      <c r="E26" s="11"/>
      <c r="F26" s="17">
        <f t="shared" si="1"/>
        <v>130</v>
      </c>
      <c r="G26" s="9"/>
      <c r="H26" s="9"/>
      <c r="J26" s="9"/>
    </row>
    <row r="27" spans="1:11" x14ac:dyDescent="0.25">
      <c r="A27" s="1" t="s">
        <v>25</v>
      </c>
      <c r="B27" s="1">
        <f>SUM(B5:B26)</f>
        <v>7484.75</v>
      </c>
      <c r="C27" s="1">
        <f>SUM(C5:C26)</f>
        <v>730.74</v>
      </c>
      <c r="D27" s="1">
        <f>SUM(D5:D26)</f>
        <v>8215.4900000000016</v>
      </c>
      <c r="E27" s="11">
        <f>SUM(E5:E26)</f>
        <v>1804.08</v>
      </c>
      <c r="F27" s="1">
        <f>SUM(D27-E27)</f>
        <v>6411.4100000000017</v>
      </c>
      <c r="G27" s="9"/>
      <c r="H27" s="9"/>
      <c r="I27" s="14"/>
      <c r="J27" s="9"/>
    </row>
    <row r="28" spans="1:11" x14ac:dyDescent="0.25">
      <c r="A28" s="10"/>
      <c r="F28" s="9" t="s">
        <v>39</v>
      </c>
      <c r="H28" s="9"/>
      <c r="I28" s="22"/>
      <c r="K28" s="14"/>
    </row>
    <row r="29" spans="1:11" x14ac:dyDescent="0.25">
      <c r="A29" s="23"/>
      <c r="C29" s="9"/>
      <c r="H29" s="9"/>
    </row>
    <row r="30" spans="1:11" x14ac:dyDescent="0.25">
      <c r="A30" s="8" t="s">
        <v>39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7484.75</v>
      </c>
      <c r="C33" s="1" t="s">
        <v>27</v>
      </c>
      <c r="D33" s="2"/>
      <c r="E33" s="6">
        <v>6411.41</v>
      </c>
      <c r="F33" s="2"/>
      <c r="G33" s="14"/>
    </row>
    <row r="34" spans="1:7" x14ac:dyDescent="0.25">
      <c r="A34" s="1" t="s">
        <v>28</v>
      </c>
      <c r="B34" s="1">
        <f>SUM(C27)</f>
        <v>730.74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8215.49</v>
      </c>
      <c r="C35" s="1" t="s">
        <v>31</v>
      </c>
      <c r="D35" s="2"/>
      <c r="E35" s="1">
        <f>SUM(E33-E34)</f>
        <v>6411.41</v>
      </c>
      <c r="F35" s="2"/>
      <c r="G35" s="14"/>
    </row>
    <row r="36" spans="1:7" x14ac:dyDescent="0.25">
      <c r="A36" s="1" t="s">
        <v>32</v>
      </c>
      <c r="B36" s="1">
        <f>SUM(E27)</f>
        <v>1804.08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6411.41</v>
      </c>
      <c r="C37" s="1" t="s">
        <v>5</v>
      </c>
      <c r="D37" s="2"/>
      <c r="E37" s="1">
        <f>SUM(E35-E36)</f>
        <v>6411.41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A11" sqref="A11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42184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49</v>
      </c>
      <c r="B6" s="1">
        <v>333.99</v>
      </c>
      <c r="C6" s="2"/>
      <c r="D6" s="16">
        <f t="shared" ref="D6:D26" si="0">SUM(B6:C6)</f>
        <v>333.99</v>
      </c>
      <c r="E6" s="11">
        <v>52.8</v>
      </c>
      <c r="F6" s="17">
        <f t="shared" ref="F6:F26" si="1">SUM(D6-E6)</f>
        <v>281.19</v>
      </c>
      <c r="G6" s="21"/>
      <c r="H6" s="9"/>
      <c r="J6" s="14"/>
      <c r="K6" s="14"/>
      <c r="L6" s="14"/>
    </row>
    <row r="7" spans="1:14" x14ac:dyDescent="0.25">
      <c r="A7" s="1" t="s">
        <v>51</v>
      </c>
      <c r="B7" s="1">
        <v>521.62</v>
      </c>
      <c r="C7" s="2"/>
      <c r="D7" s="16">
        <f t="shared" si="0"/>
        <v>521.62</v>
      </c>
      <c r="E7" s="11">
        <v>60.2</v>
      </c>
      <c r="F7" s="17">
        <f t="shared" si="1"/>
        <v>461.42</v>
      </c>
      <c r="G7" s="21"/>
      <c r="H7" s="9"/>
      <c r="J7" s="14"/>
      <c r="K7" s="14"/>
      <c r="L7" s="14"/>
    </row>
    <row r="8" spans="1:14" x14ac:dyDescent="0.25">
      <c r="A8" s="1" t="s">
        <v>52</v>
      </c>
      <c r="B8" s="1">
        <v>228.23</v>
      </c>
      <c r="C8" s="2"/>
      <c r="D8" s="16">
        <f t="shared" si="0"/>
        <v>228.23</v>
      </c>
      <c r="E8" s="11">
        <v>57.6</v>
      </c>
      <c r="F8" s="17">
        <f t="shared" si="1"/>
        <v>170.63</v>
      </c>
      <c r="G8" s="21"/>
      <c r="H8" s="9"/>
      <c r="I8" s="14"/>
      <c r="J8" s="14"/>
      <c r="K8" s="14"/>
      <c r="L8" s="14"/>
    </row>
    <row r="9" spans="1:14" x14ac:dyDescent="0.25">
      <c r="A9" s="1" t="s">
        <v>50</v>
      </c>
      <c r="B9" s="1">
        <v>340.5</v>
      </c>
      <c r="C9" s="2"/>
      <c r="D9" s="16">
        <f t="shared" si="0"/>
        <v>340.5</v>
      </c>
      <c r="E9" s="11">
        <v>72</v>
      </c>
      <c r="F9" s="17">
        <f t="shared" si="1"/>
        <v>268.5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>
        <v>62.4</v>
      </c>
      <c r="F10" s="17">
        <f t="shared" si="1"/>
        <v>249.59</v>
      </c>
      <c r="G10" s="21"/>
      <c r="H10" s="21"/>
      <c r="I10" s="14"/>
      <c r="J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14"/>
      <c r="J14" s="14"/>
      <c r="K14" s="21"/>
      <c r="L14" s="21"/>
      <c r="M14" s="21"/>
      <c r="N14" s="9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14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14"/>
      <c r="J16" s="14"/>
    </row>
    <row r="17" spans="1:11" x14ac:dyDescent="0.25">
      <c r="A17" s="6" t="s">
        <v>17</v>
      </c>
      <c r="B17" s="1">
        <v>1735.17</v>
      </c>
      <c r="C17" s="1"/>
      <c r="D17" s="16">
        <f t="shared" si="0"/>
        <v>1735.17</v>
      </c>
      <c r="E17" s="11">
        <v>917.94</v>
      </c>
      <c r="F17" s="17">
        <f t="shared" si="1"/>
        <v>817.23</v>
      </c>
      <c r="G17" s="21"/>
      <c r="H17" s="9"/>
      <c r="I17" s="9"/>
      <c r="J17" s="14"/>
    </row>
    <row r="18" spans="1:11" x14ac:dyDescent="0.25">
      <c r="A18" s="6" t="s">
        <v>18</v>
      </c>
      <c r="B18" s="1">
        <v>355.38</v>
      </c>
      <c r="C18" s="2"/>
      <c r="D18" s="16">
        <f t="shared" si="0"/>
        <v>355.38</v>
      </c>
      <c r="E18" s="11">
        <v>146.74</v>
      </c>
      <c r="F18" s="17">
        <f t="shared" si="1"/>
        <v>208.64</v>
      </c>
      <c r="G18" s="21"/>
      <c r="H18" s="9"/>
      <c r="I18" s="22"/>
      <c r="J18" s="14"/>
    </row>
    <row r="19" spans="1:11" x14ac:dyDescent="0.25">
      <c r="A19" s="1" t="s">
        <v>19</v>
      </c>
      <c r="B19" s="1">
        <v>-30.2</v>
      </c>
      <c r="C19" s="2"/>
      <c r="D19" s="16">
        <f t="shared" si="0"/>
        <v>-30.2</v>
      </c>
      <c r="E19" s="11"/>
      <c r="F19" s="17">
        <f t="shared" si="1"/>
        <v>-30.2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693.89</v>
      </c>
      <c r="C21" s="2"/>
      <c r="D21" s="16">
        <f t="shared" si="0"/>
        <v>693.89</v>
      </c>
      <c r="E21" s="11"/>
      <c r="F21" s="17">
        <f t="shared" si="1"/>
        <v>693.89</v>
      </c>
      <c r="G21" s="12"/>
      <c r="H21" s="9"/>
      <c r="I21" s="22"/>
    </row>
    <row r="22" spans="1:11" x14ac:dyDescent="0.25">
      <c r="A22" s="1" t="s">
        <v>21</v>
      </c>
      <c r="B22" s="1">
        <v>0</v>
      </c>
      <c r="C22" s="2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1171.29</v>
      </c>
      <c r="C24" s="1">
        <v>0.55000000000000004</v>
      </c>
      <c r="D24" s="16">
        <f t="shared" si="0"/>
        <v>1171.8399999999999</v>
      </c>
      <c r="E24" s="11">
        <v>80.86</v>
      </c>
      <c r="F24" s="17">
        <f t="shared" si="1"/>
        <v>1090.98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  <c r="J25" s="9"/>
    </row>
    <row r="26" spans="1:11" x14ac:dyDescent="0.25">
      <c r="A26" s="6" t="s">
        <v>43</v>
      </c>
      <c r="B26" s="1">
        <v>130</v>
      </c>
      <c r="C26" s="2"/>
      <c r="D26" s="16">
        <f t="shared" si="0"/>
        <v>130</v>
      </c>
      <c r="E26" s="11">
        <v>120</v>
      </c>
      <c r="F26" s="17">
        <f t="shared" si="1"/>
        <v>10</v>
      </c>
      <c r="G26" s="9"/>
      <c r="H26" s="9"/>
      <c r="J26" s="9"/>
    </row>
    <row r="27" spans="1:11" x14ac:dyDescent="0.25">
      <c r="A27" s="1" t="s">
        <v>25</v>
      </c>
      <c r="B27" s="1">
        <f>SUM(B5:B26)</f>
        <v>6411.4100000000008</v>
      </c>
      <c r="C27" s="1">
        <f>SUM(C5:C26)</f>
        <v>0.55000000000000004</v>
      </c>
      <c r="D27" s="1">
        <f>SUM(D5:D26)</f>
        <v>6411.9600000000009</v>
      </c>
      <c r="E27" s="11">
        <f>SUM(E5:E26)</f>
        <v>1570.54</v>
      </c>
      <c r="F27" s="1">
        <f>SUM(D27-E27)</f>
        <v>4841.420000000001</v>
      </c>
      <c r="G27" s="9"/>
      <c r="H27" s="9"/>
      <c r="I27" s="14"/>
      <c r="J27" s="9"/>
    </row>
    <row r="28" spans="1:11" x14ac:dyDescent="0.25">
      <c r="A28" s="10"/>
      <c r="F28" s="9" t="s">
        <v>39</v>
      </c>
      <c r="H28" s="9"/>
      <c r="I28" s="22"/>
      <c r="K28" s="14"/>
    </row>
    <row r="29" spans="1:11" x14ac:dyDescent="0.25">
      <c r="A29" s="23"/>
      <c r="C29" s="9"/>
      <c r="H29" s="9"/>
    </row>
    <row r="30" spans="1:11" x14ac:dyDescent="0.25">
      <c r="A30" s="8" t="s">
        <v>39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6411.41</v>
      </c>
      <c r="C33" s="1" t="s">
        <v>27</v>
      </c>
      <c r="D33" s="2"/>
      <c r="E33" s="6">
        <v>4841.42</v>
      </c>
      <c r="F33" s="2"/>
      <c r="G33" s="14"/>
    </row>
    <row r="34" spans="1:7" x14ac:dyDescent="0.25">
      <c r="A34" s="1" t="s">
        <v>28</v>
      </c>
      <c r="B34" s="1">
        <f>SUM(C27)</f>
        <v>0.55000000000000004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6411.96</v>
      </c>
      <c r="C35" s="1" t="s">
        <v>31</v>
      </c>
      <c r="D35" s="2"/>
      <c r="E35" s="1">
        <f>SUM(E33-E34)</f>
        <v>4841.42</v>
      </c>
      <c r="F35" s="2"/>
      <c r="G35" s="14"/>
    </row>
    <row r="36" spans="1:7" x14ac:dyDescent="0.25">
      <c r="A36" s="1" t="s">
        <v>32</v>
      </c>
      <c r="B36" s="1">
        <f>SUM(E27)</f>
        <v>1570.54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4841.42</v>
      </c>
      <c r="C37" s="1" t="s">
        <v>5</v>
      </c>
      <c r="D37" s="2"/>
      <c r="E37" s="1">
        <f>SUM(E35-E36)</f>
        <v>4841.42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42216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49</v>
      </c>
      <c r="B6" s="1">
        <v>281.19</v>
      </c>
      <c r="C6" s="2"/>
      <c r="D6" s="16">
        <f t="shared" ref="D6:D26" si="0">SUM(B6:C6)</f>
        <v>281.19</v>
      </c>
      <c r="E6" s="11"/>
      <c r="F6" s="17">
        <f t="shared" ref="F6:F26" si="1">SUM(D6-E6)</f>
        <v>281.19</v>
      </c>
      <c r="G6" s="21"/>
      <c r="H6" s="9"/>
      <c r="J6" s="14"/>
      <c r="K6" s="14"/>
      <c r="L6" s="14"/>
    </row>
    <row r="7" spans="1:14" x14ac:dyDescent="0.25">
      <c r="A7" s="1" t="s">
        <v>51</v>
      </c>
      <c r="B7" s="1">
        <v>461.42</v>
      </c>
      <c r="C7" s="2"/>
      <c r="D7" s="16">
        <f t="shared" si="0"/>
        <v>461.42</v>
      </c>
      <c r="E7" s="11"/>
      <c r="F7" s="17">
        <f t="shared" si="1"/>
        <v>461.42</v>
      </c>
      <c r="G7" s="21"/>
      <c r="H7" s="9"/>
      <c r="J7" s="14"/>
      <c r="K7" s="14"/>
      <c r="L7" s="14"/>
    </row>
    <row r="8" spans="1:14" x14ac:dyDescent="0.25">
      <c r="A8" s="1" t="s">
        <v>52</v>
      </c>
      <c r="B8" s="1">
        <v>170.63</v>
      </c>
      <c r="C8" s="2"/>
      <c r="D8" s="16">
        <f t="shared" si="0"/>
        <v>170.63</v>
      </c>
      <c r="E8" s="11"/>
      <c r="F8" s="17">
        <f t="shared" si="1"/>
        <v>170.63</v>
      </c>
      <c r="G8" s="21"/>
      <c r="H8" s="9"/>
      <c r="I8" s="14"/>
      <c r="J8" s="14"/>
      <c r="K8" s="14"/>
      <c r="L8" s="14"/>
    </row>
    <row r="9" spans="1:14" x14ac:dyDescent="0.25">
      <c r="A9" s="1" t="s">
        <v>50</v>
      </c>
      <c r="B9" s="1">
        <v>268.5</v>
      </c>
      <c r="C9" s="2"/>
      <c r="D9" s="16">
        <f t="shared" si="0"/>
        <v>268.5</v>
      </c>
      <c r="E9" s="11"/>
      <c r="F9" s="17">
        <f t="shared" si="1"/>
        <v>268.5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249.59</v>
      </c>
      <c r="C10" s="2"/>
      <c r="D10" s="16">
        <f t="shared" si="0"/>
        <v>249.59</v>
      </c>
      <c r="E10" s="11"/>
      <c r="F10" s="17">
        <f t="shared" si="1"/>
        <v>249.59</v>
      </c>
      <c r="G10" s="21"/>
      <c r="H10" s="21"/>
      <c r="I10" s="14"/>
      <c r="J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14"/>
      <c r="J14" s="14"/>
      <c r="K14" s="21"/>
      <c r="L14" s="21"/>
      <c r="M14" s="21"/>
      <c r="N14" s="9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14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14"/>
      <c r="J16" s="14"/>
    </row>
    <row r="17" spans="1:11" x14ac:dyDescent="0.25">
      <c r="A17" s="6" t="s">
        <v>17</v>
      </c>
      <c r="B17" s="1">
        <v>817.23</v>
      </c>
      <c r="C17" s="1"/>
      <c r="D17" s="16">
        <f t="shared" si="0"/>
        <v>817.23</v>
      </c>
      <c r="E17" s="11"/>
      <c r="F17" s="17">
        <f t="shared" si="1"/>
        <v>817.23</v>
      </c>
      <c r="G17" s="21"/>
      <c r="H17" s="9"/>
      <c r="I17" s="9"/>
      <c r="J17" s="14"/>
    </row>
    <row r="18" spans="1:11" x14ac:dyDescent="0.25">
      <c r="A18" s="6" t="s">
        <v>18</v>
      </c>
      <c r="B18" s="1">
        <v>208.64</v>
      </c>
      <c r="C18" s="2">
        <v>80</v>
      </c>
      <c r="D18" s="16">
        <f t="shared" si="0"/>
        <v>288.64</v>
      </c>
      <c r="E18" s="11"/>
      <c r="F18" s="17">
        <f t="shared" si="1"/>
        <v>288.64</v>
      </c>
      <c r="G18" s="21"/>
      <c r="H18" s="9"/>
      <c r="I18" s="22"/>
      <c r="J18" s="14"/>
    </row>
    <row r="19" spans="1:11" x14ac:dyDescent="0.25">
      <c r="A19" s="1" t="s">
        <v>19</v>
      </c>
      <c r="B19" s="1">
        <v>-30.2</v>
      </c>
      <c r="C19" s="2"/>
      <c r="D19" s="16">
        <f t="shared" si="0"/>
        <v>-30.2</v>
      </c>
      <c r="E19" s="11"/>
      <c r="F19" s="17">
        <f t="shared" si="1"/>
        <v>-30.2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693.89</v>
      </c>
      <c r="C21" s="2"/>
      <c r="D21" s="16">
        <f t="shared" si="0"/>
        <v>693.89</v>
      </c>
      <c r="E21" s="11"/>
      <c r="F21" s="17">
        <f t="shared" si="1"/>
        <v>693.89</v>
      </c>
      <c r="G21" s="12"/>
      <c r="H21" s="9"/>
      <c r="I21" s="22"/>
    </row>
    <row r="22" spans="1:11" x14ac:dyDescent="0.25">
      <c r="A22" s="1" t="s">
        <v>21</v>
      </c>
      <c r="B22" s="1">
        <v>0</v>
      </c>
      <c r="C22" s="2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1090.98</v>
      </c>
      <c r="C24" s="1">
        <v>194.5</v>
      </c>
      <c r="D24" s="16">
        <f t="shared" si="0"/>
        <v>1285.48</v>
      </c>
      <c r="E24" s="11"/>
      <c r="F24" s="17">
        <f t="shared" si="1"/>
        <v>1285.48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  <c r="J25" s="9"/>
    </row>
    <row r="26" spans="1:11" x14ac:dyDescent="0.25">
      <c r="A26" s="6" t="s">
        <v>43</v>
      </c>
      <c r="B26" s="1">
        <v>10</v>
      </c>
      <c r="C26" s="2"/>
      <c r="D26" s="16">
        <f t="shared" si="0"/>
        <v>10</v>
      </c>
      <c r="E26" s="11"/>
      <c r="F26" s="17">
        <f t="shared" si="1"/>
        <v>10</v>
      </c>
      <c r="G26" s="9"/>
      <c r="H26" s="9"/>
      <c r="J26" s="9"/>
    </row>
    <row r="27" spans="1:11" x14ac:dyDescent="0.25">
      <c r="A27" s="1" t="s">
        <v>25</v>
      </c>
      <c r="B27" s="1">
        <f>SUM(B5:B26)</f>
        <v>4841.42</v>
      </c>
      <c r="C27" s="1">
        <f>SUM(C5:C26)</f>
        <v>274.5</v>
      </c>
      <c r="D27" s="1">
        <f>SUM(D5:D26)</f>
        <v>5115.92</v>
      </c>
      <c r="E27" s="11">
        <f>SUM(E5:E26)</f>
        <v>0</v>
      </c>
      <c r="F27" s="1">
        <f>SUM(D27-E27)</f>
        <v>5115.92</v>
      </c>
      <c r="G27" s="9"/>
      <c r="H27" s="9"/>
      <c r="I27" s="14"/>
      <c r="J27" s="9"/>
    </row>
    <row r="28" spans="1:11" x14ac:dyDescent="0.25">
      <c r="A28" s="10"/>
      <c r="F28" s="9" t="s">
        <v>39</v>
      </c>
      <c r="H28" s="9"/>
      <c r="I28" s="22"/>
      <c r="K28" s="14"/>
    </row>
    <row r="29" spans="1:11" x14ac:dyDescent="0.25">
      <c r="A29" s="23"/>
      <c r="C29" s="9"/>
      <c r="H29" s="9"/>
    </row>
    <row r="30" spans="1:11" x14ac:dyDescent="0.25">
      <c r="A30" s="8" t="s">
        <v>39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6411.41</v>
      </c>
      <c r="C33" s="1" t="s">
        <v>27</v>
      </c>
      <c r="D33" s="2"/>
      <c r="E33" s="6">
        <v>4841.42</v>
      </c>
      <c r="F33" s="2"/>
      <c r="G33" s="14"/>
    </row>
    <row r="34" spans="1:7" x14ac:dyDescent="0.25">
      <c r="A34" s="1" t="s">
        <v>28</v>
      </c>
      <c r="B34" s="1">
        <f>SUM(C27)</f>
        <v>274.5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6685.91</v>
      </c>
      <c r="C35" s="1" t="s">
        <v>31</v>
      </c>
      <c r="D35" s="2"/>
      <c r="E35" s="1">
        <f>SUM(E33-E34)</f>
        <v>4841.42</v>
      </c>
      <c r="F35" s="2"/>
      <c r="G35" s="14"/>
    </row>
    <row r="36" spans="1:7" x14ac:dyDescent="0.25">
      <c r="A36" s="1" t="s">
        <v>32</v>
      </c>
      <c r="B36" s="1">
        <f>SUM(E27)</f>
        <v>0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6685.91</v>
      </c>
      <c r="C37" s="1" t="s">
        <v>5</v>
      </c>
      <c r="D37" s="2"/>
      <c r="E37" s="1">
        <f>SUM(E35-E36)</f>
        <v>4841.42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4" workbookViewId="0">
      <selection activeCell="A4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42231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281.19</v>
      </c>
      <c r="C6" s="2"/>
      <c r="D6" s="16">
        <f t="shared" ref="D6:D24" si="0">SUM(B6:C6)</f>
        <v>281.19</v>
      </c>
      <c r="E6" s="11">
        <v>51.75</v>
      </c>
      <c r="F6" s="17">
        <f t="shared" ref="F6:F24" si="1">SUM(D6-E6)</f>
        <v>229.44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461.42</v>
      </c>
      <c r="C7" s="2"/>
      <c r="D7" s="16">
        <f t="shared" si="0"/>
        <v>461.42</v>
      </c>
      <c r="E7" s="11">
        <v>68.680000000000007</v>
      </c>
      <c r="F7" s="17">
        <f t="shared" si="1"/>
        <v>392.74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170.63</v>
      </c>
      <c r="C8" s="2"/>
      <c r="D8" s="16">
        <f t="shared" si="0"/>
        <v>170.63</v>
      </c>
      <c r="E8" s="11">
        <v>65.25</v>
      </c>
      <c r="F8" s="17">
        <f t="shared" si="1"/>
        <v>105.38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268.5</v>
      </c>
      <c r="C9" s="2"/>
      <c r="D9" s="16">
        <f t="shared" si="0"/>
        <v>268.5</v>
      </c>
      <c r="E9" s="11">
        <v>76.5</v>
      </c>
      <c r="F9" s="17">
        <f t="shared" si="1"/>
        <v>192</v>
      </c>
      <c r="G9" s="21"/>
      <c r="H9" s="9"/>
      <c r="I9" s="14"/>
      <c r="J9" s="14"/>
      <c r="L9" s="14"/>
    </row>
    <row r="10" spans="1:14" x14ac:dyDescent="0.25">
      <c r="A10" s="1" t="s">
        <v>64</v>
      </c>
      <c r="B10" s="1">
        <v>249.59</v>
      </c>
      <c r="C10" s="2"/>
      <c r="D10" s="16">
        <f t="shared" si="0"/>
        <v>249.59</v>
      </c>
      <c r="E10" s="11">
        <v>38.25</v>
      </c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 x14ac:dyDescent="0.25">
      <c r="A15" s="6" t="s">
        <v>17</v>
      </c>
      <c r="B15" s="1">
        <v>817.23</v>
      </c>
      <c r="C15" s="1">
        <v>8.92</v>
      </c>
      <c r="D15" s="16">
        <f t="shared" si="0"/>
        <v>826.15</v>
      </c>
      <c r="E15" s="11"/>
      <c r="F15" s="17">
        <f t="shared" si="1"/>
        <v>826.15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288.64</v>
      </c>
      <c r="C16" s="2"/>
      <c r="D16" s="16">
        <f t="shared" si="0"/>
        <v>288.64</v>
      </c>
      <c r="E16" s="11"/>
      <c r="F16" s="17">
        <f t="shared" si="1"/>
        <v>288.64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-30.2</v>
      </c>
      <c r="C17" s="2"/>
      <c r="D17" s="16">
        <f t="shared" si="0"/>
        <v>-30.2</v>
      </c>
      <c r="E17" s="11"/>
      <c r="F17" s="17">
        <f t="shared" si="1"/>
        <v>-30.2</v>
      </c>
      <c r="G17" s="21"/>
      <c r="H17" s="9"/>
      <c r="I17" s="22"/>
      <c r="J17" s="14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1285.48</v>
      </c>
      <c r="C22" s="1">
        <v>0.52</v>
      </c>
      <c r="D22" s="16">
        <f t="shared" si="0"/>
        <v>1286</v>
      </c>
      <c r="E22" s="11">
        <v>275.73</v>
      </c>
      <c r="F22" s="17">
        <f t="shared" si="1"/>
        <v>1010.27</v>
      </c>
      <c r="G22" s="12"/>
      <c r="H22" s="9"/>
      <c r="J22" s="9"/>
    </row>
    <row r="23" spans="1:11" x14ac:dyDescent="0.25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5115.92</v>
      </c>
      <c r="C25" s="1">
        <f>SUM(C5:C24)</f>
        <v>9.44</v>
      </c>
      <c r="D25" s="1">
        <f>SUM(D5:D24)</f>
        <v>5125.3599999999988</v>
      </c>
      <c r="E25" s="11">
        <f>SUM(E5:E24)</f>
        <v>576.16000000000008</v>
      </c>
      <c r="F25" s="1">
        <f>SUM(D25-E25)</f>
        <v>4549.1999999999989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5115.92</v>
      </c>
      <c r="C31" s="1" t="s">
        <v>27</v>
      </c>
      <c r="D31" s="2"/>
      <c r="E31" s="6">
        <v>4549.2</v>
      </c>
      <c r="F31" s="2"/>
      <c r="G31" s="14"/>
    </row>
    <row r="32" spans="1:11" x14ac:dyDescent="0.25">
      <c r="A32" s="1" t="s">
        <v>28</v>
      </c>
      <c r="B32" s="1">
        <f>SUM(C25)</f>
        <v>9.44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5125.3599999999997</v>
      </c>
      <c r="C33" s="1" t="s">
        <v>31</v>
      </c>
      <c r="D33" s="2"/>
      <c r="E33" s="1">
        <f>SUM(E31-E32)</f>
        <v>4549.2</v>
      </c>
      <c r="F33" s="2"/>
      <c r="G33" s="14"/>
    </row>
    <row r="34" spans="1:7" x14ac:dyDescent="0.25">
      <c r="A34" s="1" t="s">
        <v>32</v>
      </c>
      <c r="B34" s="1">
        <f>SUM(E25)</f>
        <v>576.16000000000008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4549.2</v>
      </c>
      <c r="C35" s="1" t="s">
        <v>5</v>
      </c>
      <c r="D35" s="2"/>
      <c r="E35" s="1">
        <f>SUM(E33-E34)</f>
        <v>4549.2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42277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4" si="1">SUM(D6-E6)</f>
        <v>229.44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105.38</v>
      </c>
      <c r="C8" s="2"/>
      <c r="D8" s="16">
        <f t="shared" si="0"/>
        <v>105.38</v>
      </c>
      <c r="E8" s="11"/>
      <c r="F8" s="17">
        <f t="shared" si="1"/>
        <v>105.38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 x14ac:dyDescent="0.25">
      <c r="A15" s="6" t="s">
        <v>17</v>
      </c>
      <c r="B15" s="1">
        <v>826.15</v>
      </c>
      <c r="C15" s="1">
        <v>100</v>
      </c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288.64</v>
      </c>
      <c r="C16" s="2"/>
      <c r="D16" s="16">
        <f t="shared" si="0"/>
        <v>288.64</v>
      </c>
      <c r="E16" s="11"/>
      <c r="F16" s="17">
        <f t="shared" si="1"/>
        <v>288.64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-30.2</v>
      </c>
      <c r="C17" s="2">
        <v>3500</v>
      </c>
      <c r="D17" s="16">
        <f t="shared" si="0"/>
        <v>3469.8</v>
      </c>
      <c r="E17" s="11">
        <v>447.65</v>
      </c>
      <c r="F17" s="17">
        <f t="shared" si="1"/>
        <v>3022.15</v>
      </c>
      <c r="G17" s="21"/>
      <c r="H17" s="9"/>
      <c r="I17" s="22"/>
      <c r="J17" s="14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1010.27</v>
      </c>
      <c r="C22" s="1">
        <v>27.06</v>
      </c>
      <c r="D22" s="16">
        <f t="shared" si="0"/>
        <v>1037.33</v>
      </c>
      <c r="E22" s="11"/>
      <c r="F22" s="17">
        <f t="shared" si="1"/>
        <v>1037.33</v>
      </c>
      <c r="G22" s="12"/>
      <c r="H22" s="9"/>
      <c r="J22" s="9"/>
    </row>
    <row r="23" spans="1:11" x14ac:dyDescent="0.25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4549.1999999999989</v>
      </c>
      <c r="C25" s="1">
        <f>SUM(C5:C24)</f>
        <v>3627.06</v>
      </c>
      <c r="D25" s="1">
        <f>SUM(D5:D24)</f>
        <v>8176.2599999999993</v>
      </c>
      <c r="E25" s="11">
        <f>SUM(E5:E24)</f>
        <v>447.65</v>
      </c>
      <c r="F25" s="1">
        <f>SUM(D25-E25)</f>
        <v>7728.61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5115.92</v>
      </c>
      <c r="C31" s="1" t="s">
        <v>27</v>
      </c>
      <c r="D31" s="2"/>
      <c r="E31" s="6">
        <v>4549.2</v>
      </c>
      <c r="F31" s="2"/>
      <c r="G31" s="14"/>
    </row>
    <row r="32" spans="1:11" x14ac:dyDescent="0.25">
      <c r="A32" s="1" t="s">
        <v>28</v>
      </c>
      <c r="B32" s="1">
        <f>SUM(C25)</f>
        <v>3627.06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8742.98</v>
      </c>
      <c r="C33" s="1" t="s">
        <v>31</v>
      </c>
      <c r="D33" s="2"/>
      <c r="E33" s="1">
        <f>SUM(E31-E32)</f>
        <v>4549.2</v>
      </c>
      <c r="F33" s="2"/>
      <c r="G33" s="14"/>
    </row>
    <row r="34" spans="1:7" x14ac:dyDescent="0.25">
      <c r="A34" s="1" t="s">
        <v>32</v>
      </c>
      <c r="B34" s="1">
        <f>SUM(E25)</f>
        <v>447.65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8295.33</v>
      </c>
      <c r="C35" s="1" t="s">
        <v>5</v>
      </c>
      <c r="D35" s="2"/>
      <c r="E35" s="1">
        <f>SUM(E33-E34)</f>
        <v>4549.2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22" workbookViewId="0">
      <selection activeCell="A19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42307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4" si="1">SUM(D6-E6)</f>
        <v>229.44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105.38</v>
      </c>
      <c r="C8" s="2"/>
      <c r="D8" s="16">
        <f t="shared" si="0"/>
        <v>105.38</v>
      </c>
      <c r="E8" s="11"/>
      <c r="F8" s="17">
        <f t="shared" si="1"/>
        <v>105.38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288.64</v>
      </c>
      <c r="C16" s="2">
        <v>27</v>
      </c>
      <c r="D16" s="16">
        <f t="shared" si="0"/>
        <v>315.64</v>
      </c>
      <c r="E16" s="11"/>
      <c r="F16" s="17">
        <f t="shared" si="1"/>
        <v>315.64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3022.15</v>
      </c>
      <c r="C17" s="2">
        <v>28.95</v>
      </c>
      <c r="D17" s="16">
        <f t="shared" si="0"/>
        <v>3051.1</v>
      </c>
      <c r="E17" s="11">
        <v>515.67999999999995</v>
      </c>
      <c r="F17" s="17">
        <f t="shared" si="1"/>
        <v>2535.42</v>
      </c>
      <c r="G17" s="21"/>
      <c r="H17" s="9"/>
      <c r="I17" s="22"/>
      <c r="J17" s="14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1037.33</v>
      </c>
      <c r="C22" s="1">
        <v>0.73</v>
      </c>
      <c r="D22" s="16">
        <f t="shared" si="0"/>
        <v>1038.06</v>
      </c>
      <c r="E22" s="11">
        <v>50</v>
      </c>
      <c r="F22" s="17">
        <f t="shared" si="1"/>
        <v>988.06</v>
      </c>
      <c r="G22" s="12"/>
      <c r="H22" s="9"/>
      <c r="J22" s="9"/>
    </row>
    <row r="23" spans="1:11" x14ac:dyDescent="0.25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7728.6099999999988</v>
      </c>
      <c r="C25" s="1">
        <f>SUM(C5:C24)</f>
        <v>56.68</v>
      </c>
      <c r="D25" s="1">
        <f>SUM(D5:D24)</f>
        <v>7785.2899999999991</v>
      </c>
      <c r="E25" s="11">
        <f>SUM(E5:E24)</f>
        <v>565.67999999999995</v>
      </c>
      <c r="F25" s="1">
        <f>SUM(D25-E25)</f>
        <v>7219.6099999999988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7728.61</v>
      </c>
      <c r="C31" s="1" t="s">
        <v>27</v>
      </c>
      <c r="D31" s="2"/>
      <c r="E31" s="6">
        <v>7219.61</v>
      </c>
      <c r="F31" s="2"/>
      <c r="G31" s="14"/>
    </row>
    <row r="32" spans="1:11" x14ac:dyDescent="0.25">
      <c r="A32" s="1" t="s">
        <v>28</v>
      </c>
      <c r="B32" s="1">
        <f>SUM(C25)</f>
        <v>56.68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7785.29</v>
      </c>
      <c r="C33" s="1" t="s">
        <v>31</v>
      </c>
      <c r="D33" s="2"/>
      <c r="E33" s="1">
        <f>SUM(E31-E32)</f>
        <v>7219.61</v>
      </c>
      <c r="F33" s="2"/>
      <c r="G33" s="14"/>
    </row>
    <row r="34" spans="1:7" x14ac:dyDescent="0.25">
      <c r="A34" s="1" t="s">
        <v>32</v>
      </c>
      <c r="B34" s="1">
        <f>SUM(E25)</f>
        <v>565.67999999999995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7219.61</v>
      </c>
      <c r="C35" s="1" t="s">
        <v>5</v>
      </c>
      <c r="D35" s="2"/>
      <c r="E35" s="1">
        <f>SUM(E33-E34)</f>
        <v>7219.61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0" workbookViewId="0">
      <selection activeCell="A10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42338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4" si="1">SUM(D6-E6)</f>
        <v>229.44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105.38</v>
      </c>
      <c r="C8" s="2"/>
      <c r="D8" s="16">
        <f t="shared" si="0"/>
        <v>105.38</v>
      </c>
      <c r="E8" s="11"/>
      <c r="F8" s="17">
        <f t="shared" si="1"/>
        <v>105.38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315.64</v>
      </c>
      <c r="C16" s="2"/>
      <c r="D16" s="16">
        <f t="shared" si="0"/>
        <v>315.64</v>
      </c>
      <c r="E16" s="11"/>
      <c r="F16" s="17">
        <f t="shared" si="1"/>
        <v>315.64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2535.42</v>
      </c>
      <c r="C17" s="2"/>
      <c r="D17" s="16">
        <f t="shared" si="0"/>
        <v>2535.42</v>
      </c>
      <c r="E17" s="11">
        <v>359.33</v>
      </c>
      <c r="F17" s="17">
        <f t="shared" si="1"/>
        <v>2176.09</v>
      </c>
      <c r="G17" s="21"/>
      <c r="H17" s="9"/>
      <c r="I17" s="22"/>
      <c r="J17" s="14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988.06</v>
      </c>
      <c r="C22" s="1">
        <v>0.71</v>
      </c>
      <c r="D22" s="16">
        <f t="shared" si="0"/>
        <v>988.77</v>
      </c>
      <c r="E22" s="11"/>
      <c r="F22" s="17">
        <f t="shared" si="1"/>
        <v>988.77</v>
      </c>
      <c r="G22" s="12"/>
      <c r="H22" s="9"/>
      <c r="J22" s="9"/>
    </row>
    <row r="23" spans="1:11" x14ac:dyDescent="0.25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7219.6099999999988</v>
      </c>
      <c r="C25" s="1">
        <f>SUM(C5:C24)</f>
        <v>0.71</v>
      </c>
      <c r="D25" s="1">
        <f>SUM(D5:D24)</f>
        <v>7220.32</v>
      </c>
      <c r="E25" s="11">
        <f>SUM(E5:E24)</f>
        <v>359.33</v>
      </c>
      <c r="F25" s="1">
        <f>SUM(D25-E25)</f>
        <v>6860.99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7219.61</v>
      </c>
      <c r="C31" s="1" t="s">
        <v>27</v>
      </c>
      <c r="D31" s="2"/>
      <c r="E31" s="6">
        <v>6860.99</v>
      </c>
      <c r="F31" s="2"/>
      <c r="G31" s="14"/>
    </row>
    <row r="32" spans="1:11" x14ac:dyDescent="0.25">
      <c r="A32" s="1" t="s">
        <v>28</v>
      </c>
      <c r="B32" s="1">
        <f>SUM(C25)</f>
        <v>0.71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7220.32</v>
      </c>
      <c r="C33" s="1" t="s">
        <v>31</v>
      </c>
      <c r="D33" s="2"/>
      <c r="E33" s="1">
        <f>SUM(E31-E32)</f>
        <v>6860.99</v>
      </c>
      <c r="F33" s="2"/>
      <c r="G33" s="14"/>
    </row>
    <row r="34" spans="1:7" x14ac:dyDescent="0.25">
      <c r="A34" s="1" t="s">
        <v>32</v>
      </c>
      <c r="B34" s="1">
        <f>SUM(E25)</f>
        <v>359.33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6860.99</v>
      </c>
      <c r="C35" s="1" t="s">
        <v>5</v>
      </c>
      <c r="D35" s="2"/>
      <c r="E35" s="1">
        <f>SUM(E33-E34)</f>
        <v>6860.99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0" workbookViewId="0">
      <selection activeCell="A4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42369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5" si="1">SUM(D6-E6)</f>
        <v>229.44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105.38</v>
      </c>
      <c r="C8" s="2">
        <v>10</v>
      </c>
      <c r="D8" s="16">
        <f t="shared" si="0"/>
        <v>115.38</v>
      </c>
      <c r="E8" s="11"/>
      <c r="F8" s="17">
        <f t="shared" si="1"/>
        <v>115.38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16</v>
      </c>
      <c r="C14" s="2">
        <v>331</v>
      </c>
      <c r="D14" s="16">
        <f t="shared" si="0"/>
        <v>347</v>
      </c>
      <c r="E14" s="11"/>
      <c r="F14" s="17">
        <f t="shared" si="1"/>
        <v>347</v>
      </c>
      <c r="G14" s="21"/>
      <c r="H14" s="9"/>
      <c r="I14" s="14"/>
      <c r="J14" s="14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315.64</v>
      </c>
      <c r="C16" s="2"/>
      <c r="D16" s="16">
        <f t="shared" si="0"/>
        <v>315.64</v>
      </c>
      <c r="E16" s="11"/>
      <c r="F16" s="17">
        <f t="shared" si="1"/>
        <v>315.64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2176.09</v>
      </c>
      <c r="C17" s="2">
        <v>500</v>
      </c>
      <c r="D17" s="16">
        <f t="shared" si="0"/>
        <v>2676.09</v>
      </c>
      <c r="E17" s="11">
        <v>2518.4899999999998</v>
      </c>
      <c r="F17" s="17">
        <f t="shared" si="1"/>
        <v>157.60000000000036</v>
      </c>
      <c r="G17" s="21"/>
      <c r="H17" s="9"/>
      <c r="I17" s="22"/>
      <c r="J17" s="14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693.89</v>
      </c>
      <c r="C19" s="2"/>
      <c r="D19" s="16">
        <f t="shared" si="0"/>
        <v>693.89</v>
      </c>
      <c r="E19" s="11">
        <v>300</v>
      </c>
      <c r="F19" s="17">
        <f t="shared" si="1"/>
        <v>393.89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988.77</v>
      </c>
      <c r="C22" s="1">
        <v>1.06</v>
      </c>
      <c r="D22" s="16">
        <f t="shared" si="0"/>
        <v>989.82999999999993</v>
      </c>
      <c r="E22" s="11">
        <v>75.19</v>
      </c>
      <c r="F22" s="17">
        <f t="shared" si="1"/>
        <v>914.63999999999987</v>
      </c>
      <c r="G22" s="12"/>
      <c r="H22" s="9"/>
      <c r="J22" s="9"/>
    </row>
    <row r="23" spans="1:11" x14ac:dyDescent="0.25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6860.99</v>
      </c>
      <c r="C25" s="1">
        <f>SUM(C5:C24)</f>
        <v>842.06</v>
      </c>
      <c r="D25" s="1">
        <f>SUM(D5:D24)</f>
        <v>7703.0499999999993</v>
      </c>
      <c r="E25" s="11">
        <f>SUM(E5:E24)</f>
        <v>2893.68</v>
      </c>
      <c r="F25" s="17">
        <f t="shared" si="1"/>
        <v>4809.369999999999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6860.99</v>
      </c>
      <c r="C31" s="1" t="s">
        <v>27</v>
      </c>
      <c r="D31" s="2"/>
      <c r="E31" s="6">
        <v>4809.37</v>
      </c>
      <c r="F31" s="2"/>
      <c r="G31" s="14"/>
    </row>
    <row r="32" spans="1:11" x14ac:dyDescent="0.25">
      <c r="A32" s="1" t="s">
        <v>28</v>
      </c>
      <c r="B32" s="1">
        <f>SUM(C25)</f>
        <v>842.06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7703.0499999999993</v>
      </c>
      <c r="C33" s="1" t="s">
        <v>31</v>
      </c>
      <c r="D33" s="2"/>
      <c r="E33" s="1">
        <f>SUM(E31-E32)</f>
        <v>4809.37</v>
      </c>
      <c r="F33" s="2"/>
      <c r="G33" s="14"/>
    </row>
    <row r="34" spans="1:7" x14ac:dyDescent="0.25">
      <c r="A34" s="1" t="s">
        <v>32</v>
      </c>
      <c r="B34" s="1">
        <f>SUM(E25)</f>
        <v>2893.68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4809.369999999999</v>
      </c>
      <c r="C35" s="1" t="s">
        <v>5</v>
      </c>
      <c r="D35" s="2"/>
      <c r="E35" s="1">
        <f>SUM(E33-E34)</f>
        <v>4809.37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3" workbookViewId="0">
      <selection activeCell="A13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42398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 t="s">
        <v>66</v>
      </c>
      <c r="I4" s="20" t="s">
        <v>65</v>
      </c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229.44</v>
      </c>
      <c r="C6" s="2">
        <v>110</v>
      </c>
      <c r="D6" s="16">
        <f t="shared" ref="D6:D24" si="0">SUM(B6:C6)</f>
        <v>339.44</v>
      </c>
      <c r="E6" s="11"/>
      <c r="F6" s="17">
        <f t="shared" ref="F6:F25" si="1">SUM(D6-E6)</f>
        <v>339.44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392.74</v>
      </c>
      <c r="C7" s="2">
        <v>94</v>
      </c>
      <c r="D7" s="16">
        <f t="shared" si="0"/>
        <v>486.74</v>
      </c>
      <c r="E7" s="11"/>
      <c r="F7" s="17">
        <f t="shared" si="1"/>
        <v>486.74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115.38</v>
      </c>
      <c r="C8" s="2">
        <v>97.5</v>
      </c>
      <c r="D8" s="16">
        <f t="shared" si="0"/>
        <v>212.88</v>
      </c>
      <c r="E8" s="11"/>
      <c r="F8" s="17">
        <f t="shared" si="1"/>
        <v>212.88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347</v>
      </c>
      <c r="C14" s="2"/>
      <c r="D14" s="16">
        <f t="shared" si="0"/>
        <v>347</v>
      </c>
      <c r="E14" s="11"/>
      <c r="F14" s="17">
        <f t="shared" si="1"/>
        <v>347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315.64</v>
      </c>
      <c r="C16" s="2"/>
      <c r="D16" s="16">
        <f t="shared" si="0"/>
        <v>315.64</v>
      </c>
      <c r="E16" s="11"/>
      <c r="F16" s="17">
        <f t="shared" si="1"/>
        <v>315.64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157.6</v>
      </c>
      <c r="C17" s="2"/>
      <c r="D17" s="16">
        <f t="shared" si="0"/>
        <v>157.6</v>
      </c>
      <c r="E17" s="11">
        <v>157.6</v>
      </c>
      <c r="F17" s="17">
        <f t="shared" si="1"/>
        <v>0</v>
      </c>
      <c r="G17" s="21"/>
      <c r="H17" s="9"/>
      <c r="I17" s="22"/>
      <c r="J17" s="22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393.89</v>
      </c>
      <c r="C19" s="2">
        <v>1327.35</v>
      </c>
      <c r="D19" s="16">
        <f t="shared" si="0"/>
        <v>1721.2399999999998</v>
      </c>
      <c r="E19" s="11">
        <v>1027.3599999999999</v>
      </c>
      <c r="F19" s="17">
        <f t="shared" si="1"/>
        <v>693.87999999999988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914.64</v>
      </c>
      <c r="C22" s="1">
        <v>251.52</v>
      </c>
      <c r="D22" s="16">
        <f t="shared" si="0"/>
        <v>1166.1600000000001</v>
      </c>
      <c r="E22" s="11"/>
      <c r="F22" s="17">
        <f t="shared" si="1"/>
        <v>1166.1600000000001</v>
      </c>
      <c r="G22" s="12"/>
      <c r="H22" s="9"/>
      <c r="J22" s="9"/>
    </row>
    <row r="23" spans="1:11" x14ac:dyDescent="0.25">
      <c r="A23" s="6" t="s">
        <v>67</v>
      </c>
      <c r="B23" s="1">
        <v>12.9</v>
      </c>
      <c r="C23" s="2">
        <v>146</v>
      </c>
      <c r="D23" s="16">
        <f t="shared" si="0"/>
        <v>158.9</v>
      </c>
      <c r="E23" s="11"/>
      <c r="F23" s="17">
        <f t="shared" si="1"/>
        <v>158.9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4809.369999999999</v>
      </c>
      <c r="C25" s="1">
        <f>SUM(C5:C24)</f>
        <v>2026.37</v>
      </c>
      <c r="D25" s="1">
        <f>SUM(D5:D24)</f>
        <v>6835.7399999999989</v>
      </c>
      <c r="E25" s="11">
        <f>SUM(E5:E24)</f>
        <v>1184.9599999999998</v>
      </c>
      <c r="F25" s="17">
        <f t="shared" si="1"/>
        <v>5650.7799999999988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4809.37</v>
      </c>
      <c r="C31" s="1" t="s">
        <v>27</v>
      </c>
      <c r="D31" s="2"/>
      <c r="E31" s="6">
        <v>5650.78</v>
      </c>
      <c r="F31" s="2"/>
      <c r="G31" s="14"/>
    </row>
    <row r="32" spans="1:11" x14ac:dyDescent="0.25">
      <c r="A32" s="1" t="s">
        <v>28</v>
      </c>
      <c r="B32" s="1">
        <f>SUM(C25)</f>
        <v>2026.37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6835.74</v>
      </c>
      <c r="C33" s="1" t="s">
        <v>31</v>
      </c>
      <c r="D33" s="2"/>
      <c r="E33" s="1">
        <f>SUM(E31-E32)</f>
        <v>5650.78</v>
      </c>
      <c r="F33" s="2"/>
      <c r="G33" s="14"/>
    </row>
    <row r="34" spans="1:7" x14ac:dyDescent="0.25">
      <c r="A34" s="1" t="s">
        <v>32</v>
      </c>
      <c r="B34" s="1">
        <f>SUM(E25)</f>
        <v>1184.9599999999998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5650.78</v>
      </c>
      <c r="C35" s="1" t="s">
        <v>5</v>
      </c>
      <c r="D35" s="2"/>
      <c r="E35" s="1">
        <f>SUM(E33-E34)</f>
        <v>5650.78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0" workbookViewId="0">
      <selection activeCell="A28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41882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347.5</v>
      </c>
      <c r="C7" s="2"/>
      <c r="D7" s="16">
        <f t="shared" si="0"/>
        <v>347.5</v>
      </c>
      <c r="E7" s="11">
        <v>8.5299999999999994</v>
      </c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1001.89</v>
      </c>
      <c r="C17" s="1"/>
      <c r="D17" s="16">
        <f t="shared" si="0"/>
        <v>1001.89</v>
      </c>
      <c r="E17" s="11">
        <v>191.16</v>
      </c>
      <c r="F17" s="17">
        <f t="shared" si="1"/>
        <v>810.73</v>
      </c>
      <c r="G17" s="21"/>
      <c r="H17" s="9"/>
      <c r="I17" s="9"/>
      <c r="J17" s="14"/>
    </row>
    <row r="18" spans="1:11" x14ac:dyDescent="0.25">
      <c r="A18" s="6" t="s">
        <v>18</v>
      </c>
      <c r="B18" s="1">
        <v>673.88</v>
      </c>
      <c r="C18" s="2">
        <v>21</v>
      </c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6</v>
      </c>
      <c r="C19" s="2">
        <v>4000</v>
      </c>
      <c r="D19" s="16">
        <f t="shared" si="0"/>
        <v>4006</v>
      </c>
      <c r="E19" s="11"/>
      <c r="F19" s="17">
        <f t="shared" si="1"/>
        <v>4006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574.33000000000004</v>
      </c>
      <c r="C21" s="2">
        <v>1150</v>
      </c>
      <c r="D21" s="16">
        <f t="shared" si="0"/>
        <v>1724.33</v>
      </c>
      <c r="E21" s="11"/>
      <c r="F21" s="17">
        <f t="shared" si="1"/>
        <v>1724.33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1563.45</v>
      </c>
      <c r="C24" s="1">
        <v>95.7</v>
      </c>
      <c r="D24" s="16">
        <f t="shared" si="0"/>
        <v>1659.15</v>
      </c>
      <c r="E24" s="11">
        <v>290.56</v>
      </c>
      <c r="F24" s="17">
        <f t="shared" si="1"/>
        <v>1368.5900000000001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5587.09</v>
      </c>
      <c r="C27" s="1">
        <f>SUM(C5:C26)</f>
        <v>5266.7</v>
      </c>
      <c r="D27" s="1">
        <f>SUM(D5:D26)</f>
        <v>10853.789999999999</v>
      </c>
      <c r="E27" s="11">
        <f>SUM(E5:E26)</f>
        <v>490.25</v>
      </c>
      <c r="F27" s="1">
        <f>SUM(D27-E27)</f>
        <v>10363.539999999999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/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5587.09</v>
      </c>
      <c r="C33" s="1" t="s">
        <v>27</v>
      </c>
      <c r="D33" s="2"/>
      <c r="E33" s="6">
        <v>10372.07</v>
      </c>
      <c r="F33" s="2"/>
      <c r="G33" s="14"/>
    </row>
    <row r="34" spans="1:7" x14ac:dyDescent="0.25">
      <c r="A34" s="1" t="s">
        <v>28</v>
      </c>
      <c r="B34" s="1">
        <f>SUM(C27)</f>
        <v>5266.7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10853.79</v>
      </c>
      <c r="C35" s="1" t="s">
        <v>31</v>
      </c>
      <c r="D35" s="2"/>
      <c r="E35" s="1">
        <f>SUM(E33:E34)</f>
        <v>10372.07</v>
      </c>
      <c r="F35" s="2"/>
      <c r="G35" s="14"/>
    </row>
    <row r="36" spans="1:7" x14ac:dyDescent="0.25">
      <c r="A36" s="1" t="s">
        <v>32</v>
      </c>
      <c r="B36" s="1">
        <f>SUM(E27)</f>
        <v>490.25</v>
      </c>
      <c r="C36" s="1" t="s">
        <v>33</v>
      </c>
      <c r="D36" s="2"/>
      <c r="E36" s="6">
        <v>8.5299999999999994</v>
      </c>
      <c r="F36" s="2"/>
      <c r="G36" s="14"/>
    </row>
    <row r="37" spans="1:7" x14ac:dyDescent="0.25">
      <c r="A37" s="1" t="s">
        <v>34</v>
      </c>
      <c r="B37" s="1">
        <f>SUM(B35-B36)</f>
        <v>10363.540000000001</v>
      </c>
      <c r="C37" s="1" t="s">
        <v>5</v>
      </c>
      <c r="D37" s="2"/>
      <c r="E37" s="1">
        <f>SUM(E35-E36)</f>
        <v>10363.539999999999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 t="s">
        <v>45</v>
      </c>
      <c r="B43" s="7">
        <v>8.5299999999999994</v>
      </c>
    </row>
    <row r="44" spans="1:7" x14ac:dyDescent="0.25">
      <c r="A44" s="8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9" workbookViewId="0">
      <selection activeCell="A19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 t="s">
        <v>68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339.44</v>
      </c>
      <c r="C6" s="2"/>
      <c r="D6" s="16">
        <f t="shared" ref="D6:D24" si="0">SUM(B6:C6)</f>
        <v>339.44</v>
      </c>
      <c r="E6" s="11">
        <v>59.5</v>
      </c>
      <c r="F6" s="17">
        <f t="shared" ref="F6:F25" si="1">SUM(D6-E6)</f>
        <v>279.94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486.74</v>
      </c>
      <c r="C7" s="2"/>
      <c r="D7" s="16">
        <f t="shared" si="0"/>
        <v>486.74</v>
      </c>
      <c r="E7" s="11">
        <v>71.5</v>
      </c>
      <c r="F7" s="17">
        <f t="shared" si="1"/>
        <v>415.24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212.88</v>
      </c>
      <c r="C8" s="2"/>
      <c r="D8" s="16">
        <f t="shared" si="0"/>
        <v>212.88</v>
      </c>
      <c r="E8" s="11">
        <v>71.5</v>
      </c>
      <c r="F8" s="17">
        <f t="shared" si="1"/>
        <v>141.38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347</v>
      </c>
      <c r="C14" s="2"/>
      <c r="D14" s="16">
        <f t="shared" si="0"/>
        <v>347</v>
      </c>
      <c r="E14" s="11"/>
      <c r="F14" s="17">
        <f t="shared" si="1"/>
        <v>347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</row>
    <row r="16" spans="1:14" x14ac:dyDescent="0.25">
      <c r="A16" s="6" t="s">
        <v>18</v>
      </c>
      <c r="B16" s="1">
        <v>315.64</v>
      </c>
      <c r="C16" s="2"/>
      <c r="D16" s="16">
        <f t="shared" si="0"/>
        <v>315.64</v>
      </c>
      <c r="E16" s="11">
        <v>88.88</v>
      </c>
      <c r="F16" s="17">
        <f t="shared" si="1"/>
        <v>226.76</v>
      </c>
      <c r="G16" s="21"/>
      <c r="H16" s="9"/>
      <c r="I16" s="9"/>
      <c r="J16" s="22"/>
    </row>
    <row r="17" spans="1:11" x14ac:dyDescent="0.25">
      <c r="A17" s="1" t="s">
        <v>19</v>
      </c>
      <c r="B17" s="1">
        <v>0</v>
      </c>
      <c r="C17" s="2">
        <v>1000</v>
      </c>
      <c r="D17" s="16">
        <f t="shared" si="0"/>
        <v>1000</v>
      </c>
      <c r="E17" s="11">
        <v>294.23</v>
      </c>
      <c r="F17" s="17">
        <f t="shared" si="1"/>
        <v>705.77</v>
      </c>
      <c r="G17" s="21"/>
      <c r="H17" s="9"/>
      <c r="I17" s="9"/>
      <c r="J17" s="22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693.88</v>
      </c>
      <c r="C19" s="2"/>
      <c r="D19" s="16">
        <f t="shared" si="0"/>
        <v>693.88</v>
      </c>
      <c r="E19" s="11"/>
      <c r="F19" s="17">
        <f t="shared" si="1"/>
        <v>693.88</v>
      </c>
      <c r="G19" s="12"/>
      <c r="H19" s="9"/>
      <c r="I19" s="22"/>
      <c r="J19" s="9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1166.1600000000001</v>
      </c>
      <c r="C22" s="1">
        <v>181.76</v>
      </c>
      <c r="D22" s="16">
        <f t="shared" si="0"/>
        <v>1347.92</v>
      </c>
      <c r="E22" s="11"/>
      <c r="F22" s="17">
        <f t="shared" si="1"/>
        <v>1347.92</v>
      </c>
      <c r="G22" s="12"/>
      <c r="H22" s="9"/>
      <c r="J22" s="9"/>
    </row>
    <row r="23" spans="1:11" x14ac:dyDescent="0.25">
      <c r="A23" s="6" t="s">
        <v>67</v>
      </c>
      <c r="B23" s="1">
        <v>158.9</v>
      </c>
      <c r="C23" s="2">
        <v>23</v>
      </c>
      <c r="D23" s="16">
        <f t="shared" si="0"/>
        <v>181.9</v>
      </c>
      <c r="E23" s="11"/>
      <c r="F23" s="17">
        <f t="shared" si="1"/>
        <v>181.9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5650.7799999999988</v>
      </c>
      <c r="C25" s="1">
        <f>SUM(C5:C24)</f>
        <v>1204.76</v>
      </c>
      <c r="D25" s="1">
        <f>SUM(D5:D24)</f>
        <v>6855.5399999999991</v>
      </c>
      <c r="E25" s="11">
        <f>SUM(E5:E24)</f>
        <v>585.61</v>
      </c>
      <c r="F25" s="17">
        <f t="shared" si="1"/>
        <v>6269.9299999999994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5650.78</v>
      </c>
      <c r="C31" s="1" t="s">
        <v>27</v>
      </c>
      <c r="D31" s="2"/>
      <c r="E31" s="6">
        <v>6269.93</v>
      </c>
      <c r="F31" s="2"/>
      <c r="G31" s="14"/>
    </row>
    <row r="32" spans="1:11" x14ac:dyDescent="0.25">
      <c r="A32" s="1" t="s">
        <v>28</v>
      </c>
      <c r="B32" s="1">
        <f>SUM(C25)</f>
        <v>1204.76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6855.54</v>
      </c>
      <c r="C33" s="1" t="s">
        <v>31</v>
      </c>
      <c r="D33" s="2"/>
      <c r="E33" s="1">
        <f>SUM(E31-E32)</f>
        <v>6269.93</v>
      </c>
      <c r="F33" s="2"/>
      <c r="G33" s="14"/>
    </row>
    <row r="34" spans="1:7" x14ac:dyDescent="0.25">
      <c r="A34" s="1" t="s">
        <v>32</v>
      </c>
      <c r="B34" s="1">
        <f>SUM(E25)</f>
        <v>585.61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6269.93</v>
      </c>
      <c r="C35" s="1" t="s">
        <v>5</v>
      </c>
      <c r="D35" s="2"/>
      <c r="E35" s="1">
        <f>SUM(E33-E34)</f>
        <v>6269.93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0" workbookViewId="0">
      <selection activeCell="A10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42460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279.94</v>
      </c>
      <c r="C6" s="2"/>
      <c r="D6" s="16">
        <f t="shared" ref="D6:D24" si="0">SUM(B6:C6)</f>
        <v>279.94</v>
      </c>
      <c r="E6" s="11"/>
      <c r="F6" s="17">
        <f t="shared" ref="F6:F25" si="1">SUM(D6-E6)</f>
        <v>279.94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415.24</v>
      </c>
      <c r="C7" s="2">
        <v>6</v>
      </c>
      <c r="D7" s="16">
        <f t="shared" si="0"/>
        <v>421.24</v>
      </c>
      <c r="E7" s="11"/>
      <c r="F7" s="17">
        <f t="shared" si="1"/>
        <v>421.24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141.38</v>
      </c>
      <c r="C8" s="2"/>
      <c r="D8" s="16">
        <f t="shared" si="0"/>
        <v>141.38</v>
      </c>
      <c r="E8" s="11"/>
      <c r="F8" s="17">
        <f t="shared" si="1"/>
        <v>141.38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347</v>
      </c>
      <c r="C14" s="2"/>
      <c r="D14" s="16">
        <f t="shared" si="0"/>
        <v>347</v>
      </c>
      <c r="E14" s="11"/>
      <c r="F14" s="17">
        <f t="shared" si="1"/>
        <v>347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</row>
    <row r="16" spans="1:14" x14ac:dyDescent="0.25">
      <c r="A16" s="6" t="s">
        <v>18</v>
      </c>
      <c r="B16" s="1">
        <v>226.76</v>
      </c>
      <c r="C16" s="2"/>
      <c r="D16" s="16">
        <f t="shared" si="0"/>
        <v>226.76</v>
      </c>
      <c r="E16" s="11"/>
      <c r="F16" s="17">
        <f t="shared" si="1"/>
        <v>226.76</v>
      </c>
      <c r="G16" s="21"/>
      <c r="H16" s="9"/>
      <c r="I16" s="9"/>
      <c r="J16" s="22"/>
    </row>
    <row r="17" spans="1:11" x14ac:dyDescent="0.25">
      <c r="A17" s="1" t="s">
        <v>19</v>
      </c>
      <c r="B17" s="1">
        <v>705.77</v>
      </c>
      <c r="C17" s="2"/>
      <c r="D17" s="16">
        <f t="shared" si="0"/>
        <v>705.77</v>
      </c>
      <c r="E17" s="11">
        <v>541.22</v>
      </c>
      <c r="F17" s="17">
        <f t="shared" si="1"/>
        <v>164.54999999999995</v>
      </c>
      <c r="G17" s="21"/>
      <c r="H17" s="9"/>
      <c r="I17" s="9"/>
      <c r="J17" s="22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693.88</v>
      </c>
      <c r="C19" s="2"/>
      <c r="D19" s="16">
        <f t="shared" si="0"/>
        <v>693.88</v>
      </c>
      <c r="E19" s="11"/>
      <c r="F19" s="17">
        <f t="shared" si="1"/>
        <v>693.88</v>
      </c>
      <c r="G19" s="12"/>
      <c r="H19" s="9"/>
      <c r="I19" s="22"/>
      <c r="J19" s="9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1347.92</v>
      </c>
      <c r="C22" s="1">
        <v>2.13</v>
      </c>
      <c r="D22" s="16">
        <f t="shared" si="0"/>
        <v>1350.0500000000002</v>
      </c>
      <c r="E22" s="11"/>
      <c r="F22" s="17">
        <f t="shared" si="1"/>
        <v>1350.0500000000002</v>
      </c>
      <c r="G22" s="12"/>
      <c r="H22" s="9"/>
      <c r="J22" s="9"/>
    </row>
    <row r="23" spans="1:11" x14ac:dyDescent="0.25">
      <c r="A23" s="6" t="s">
        <v>67</v>
      </c>
      <c r="B23" s="1">
        <v>181.9</v>
      </c>
      <c r="C23" s="2">
        <v>59</v>
      </c>
      <c r="D23" s="16">
        <f t="shared" si="0"/>
        <v>240.9</v>
      </c>
      <c r="E23" s="11"/>
      <c r="F23" s="17">
        <f t="shared" si="1"/>
        <v>240.9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6269.9299999999994</v>
      </c>
      <c r="C25" s="1">
        <f>SUM(C5:C24)</f>
        <v>67.13</v>
      </c>
      <c r="D25" s="1">
        <f>SUM(D5:D24)</f>
        <v>6337.0599999999995</v>
      </c>
      <c r="E25" s="11">
        <f>SUM(E5:E24)</f>
        <v>541.22</v>
      </c>
      <c r="F25" s="17">
        <f t="shared" si="1"/>
        <v>5795.8399999999992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6269.93</v>
      </c>
      <c r="C31" s="1" t="s">
        <v>27</v>
      </c>
      <c r="D31" s="2"/>
      <c r="E31" s="6">
        <v>5795.84</v>
      </c>
      <c r="F31" s="2"/>
      <c r="G31" s="14"/>
    </row>
    <row r="32" spans="1:11" x14ac:dyDescent="0.25">
      <c r="A32" s="1" t="s">
        <v>28</v>
      </c>
      <c r="B32" s="1">
        <f>SUM(C25)</f>
        <v>67.13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6337.06</v>
      </c>
      <c r="C33" s="1" t="s">
        <v>31</v>
      </c>
      <c r="D33" s="2"/>
      <c r="E33" s="1">
        <f>SUM(E31-E32)</f>
        <v>5795.84</v>
      </c>
      <c r="F33" s="2"/>
      <c r="G33" s="14"/>
    </row>
    <row r="34" spans="1:7" x14ac:dyDescent="0.25">
      <c r="A34" s="1" t="s">
        <v>32</v>
      </c>
      <c r="B34" s="1">
        <f>SUM(E25)</f>
        <v>541.22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5795.84</v>
      </c>
      <c r="C35" s="1" t="s">
        <v>5</v>
      </c>
      <c r="D35" s="2"/>
      <c r="E35" s="1">
        <f>SUM(E33-E34)</f>
        <v>5795.84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rintOptions gridLines="1"/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C18" workbookViewId="0">
      <selection activeCell="H31" sqref="H31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 t="s">
        <v>69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279.94</v>
      </c>
      <c r="C6" s="2">
        <v>12</v>
      </c>
      <c r="D6" s="16">
        <f t="shared" ref="D6:D27" si="0">SUM(B6:C6)</f>
        <v>291.94</v>
      </c>
      <c r="E6" s="11"/>
      <c r="F6" s="17">
        <f t="shared" ref="F6:F27" si="1">SUM(D6-E6)</f>
        <v>291.94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421.24</v>
      </c>
      <c r="C7" s="2">
        <v>56</v>
      </c>
      <c r="D7" s="16">
        <f t="shared" si="0"/>
        <v>477.24</v>
      </c>
      <c r="E7" s="11"/>
      <c r="F7" s="17">
        <f t="shared" si="1"/>
        <v>477.24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141.38</v>
      </c>
      <c r="C8" s="2">
        <v>46</v>
      </c>
      <c r="D8" s="16">
        <f t="shared" si="0"/>
        <v>187.38</v>
      </c>
      <c r="E8" s="11"/>
      <c r="F8" s="17">
        <f t="shared" si="1"/>
        <v>187.38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>
        <v>14</v>
      </c>
      <c r="D9" s="16">
        <f t="shared" si="0"/>
        <v>206</v>
      </c>
      <c r="E9" s="11"/>
      <c r="F9" s="17">
        <f t="shared" si="1"/>
        <v>206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347</v>
      </c>
      <c r="C14" s="2"/>
      <c r="D14" s="16">
        <f t="shared" si="0"/>
        <v>347</v>
      </c>
      <c r="E14" s="11"/>
      <c r="F14" s="17">
        <f t="shared" si="1"/>
        <v>347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</row>
    <row r="16" spans="1:14" x14ac:dyDescent="0.25">
      <c r="A16" s="6" t="s">
        <v>18</v>
      </c>
      <c r="B16" s="1">
        <v>226.76</v>
      </c>
      <c r="C16" s="2">
        <v>347.05</v>
      </c>
      <c r="D16" s="16">
        <f t="shared" si="0"/>
        <v>573.80999999999995</v>
      </c>
      <c r="E16" s="11"/>
      <c r="F16" s="17">
        <f t="shared" si="1"/>
        <v>573.80999999999995</v>
      </c>
      <c r="G16" s="21"/>
      <c r="H16" s="9"/>
      <c r="I16" s="9"/>
      <c r="J16" s="22"/>
    </row>
    <row r="17" spans="1:11" x14ac:dyDescent="0.25">
      <c r="A17" s="1" t="s">
        <v>19</v>
      </c>
      <c r="B17" s="1">
        <v>164.55</v>
      </c>
      <c r="C17" s="2"/>
      <c r="D17" s="16">
        <f t="shared" si="0"/>
        <v>164.55</v>
      </c>
      <c r="E17" s="11"/>
      <c r="F17" s="17">
        <f t="shared" si="1"/>
        <v>164.55</v>
      </c>
      <c r="G17" s="21"/>
      <c r="H17" s="9"/>
      <c r="I17" s="9"/>
      <c r="J17" s="22"/>
    </row>
    <row r="18" spans="1:11" x14ac:dyDescent="0.25">
      <c r="A18" s="1" t="s">
        <v>59</v>
      </c>
      <c r="B18" s="1">
        <v>278.02999999999997</v>
      </c>
      <c r="C18" s="2">
        <v>156.85</v>
      </c>
      <c r="D18" s="16">
        <f t="shared" si="0"/>
        <v>434.88</v>
      </c>
      <c r="E18" s="11"/>
      <c r="F18" s="17">
        <f t="shared" si="1"/>
        <v>434.88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693.88</v>
      </c>
      <c r="C19" s="2"/>
      <c r="D19" s="16">
        <f t="shared" si="0"/>
        <v>693.88</v>
      </c>
      <c r="E19" s="11"/>
      <c r="F19" s="17">
        <f t="shared" si="1"/>
        <v>693.88</v>
      </c>
      <c r="G19" s="12"/>
      <c r="H19" s="9"/>
      <c r="I19" s="22"/>
      <c r="J19" s="9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1350.05</v>
      </c>
      <c r="C22" s="1">
        <v>9.68</v>
      </c>
      <c r="D22" s="16">
        <f t="shared" si="0"/>
        <v>1359.73</v>
      </c>
      <c r="E22" s="11"/>
      <c r="F22" s="17">
        <f t="shared" si="1"/>
        <v>1359.73</v>
      </c>
      <c r="G22" s="12"/>
      <c r="H22" s="9"/>
      <c r="J22" s="9"/>
    </row>
    <row r="23" spans="1:11" x14ac:dyDescent="0.25">
      <c r="A23" s="6" t="s">
        <v>67</v>
      </c>
      <c r="B23" s="1">
        <v>240.9</v>
      </c>
      <c r="C23" s="2"/>
      <c r="D23" s="16">
        <f t="shared" si="0"/>
        <v>240.9</v>
      </c>
      <c r="E23" s="11"/>
      <c r="F23" s="17">
        <f t="shared" si="1"/>
        <v>240.9</v>
      </c>
      <c r="G23" s="9"/>
      <c r="H23" s="9"/>
      <c r="I23" s="9"/>
      <c r="J23" s="9"/>
    </row>
    <row r="24" spans="1:11" x14ac:dyDescent="0.25">
      <c r="A24" s="6" t="s">
        <v>72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6" t="s">
        <v>70</v>
      </c>
      <c r="B25" s="1">
        <v>0</v>
      </c>
      <c r="C25" s="2">
        <v>783.85</v>
      </c>
      <c r="D25" s="16">
        <f t="shared" si="0"/>
        <v>783.85</v>
      </c>
      <c r="E25" s="11">
        <v>22.5</v>
      </c>
      <c r="F25" s="17">
        <f t="shared" si="1"/>
        <v>761.35</v>
      </c>
      <c r="G25" s="9"/>
      <c r="H25" s="9"/>
      <c r="J25" s="9"/>
    </row>
    <row r="26" spans="1:11" x14ac:dyDescent="0.25">
      <c r="A26" s="6" t="s">
        <v>71</v>
      </c>
      <c r="B26" s="1">
        <v>0</v>
      </c>
      <c r="C26" s="2">
        <v>50</v>
      </c>
      <c r="D26" s="16">
        <f t="shared" si="0"/>
        <v>50</v>
      </c>
      <c r="E26" s="11"/>
      <c r="F26" s="17">
        <f t="shared" si="1"/>
        <v>50</v>
      </c>
      <c r="G26" s="9"/>
      <c r="H26" s="9"/>
      <c r="J26" s="9"/>
    </row>
    <row r="27" spans="1:11" x14ac:dyDescent="0.25">
      <c r="A27" s="1" t="s">
        <v>25</v>
      </c>
      <c r="B27" s="1">
        <f>SUM(B5:B26)</f>
        <v>5795.8399999999992</v>
      </c>
      <c r="C27" s="1">
        <f>SUM(C5:C26)</f>
        <v>1475.4299999999998</v>
      </c>
      <c r="D27" s="16">
        <f t="shared" si="0"/>
        <v>7271.2699999999986</v>
      </c>
      <c r="E27" s="11">
        <v>22.5</v>
      </c>
      <c r="F27" s="17">
        <f t="shared" si="1"/>
        <v>7248.7699999999986</v>
      </c>
      <c r="G27" s="9"/>
      <c r="H27" s="9"/>
      <c r="I27" s="14"/>
      <c r="J27" s="9"/>
    </row>
    <row r="28" spans="1:11" x14ac:dyDescent="0.25">
      <c r="A28" s="10"/>
      <c r="F28" s="9" t="s">
        <v>39</v>
      </c>
      <c r="H28" s="9"/>
      <c r="I28" s="22"/>
      <c r="K28" s="14"/>
    </row>
    <row r="29" spans="1:11" x14ac:dyDescent="0.25">
      <c r="A29" s="23"/>
      <c r="C29" s="9"/>
      <c r="H29" s="9"/>
    </row>
    <row r="30" spans="1:11" x14ac:dyDescent="0.25">
      <c r="A30" s="8" t="s">
        <v>39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5795.84</v>
      </c>
      <c r="C33" s="1" t="s">
        <v>27</v>
      </c>
      <c r="D33" s="2"/>
      <c r="E33" s="6">
        <v>7248.77</v>
      </c>
      <c r="F33" s="2"/>
      <c r="G33" s="14"/>
    </row>
    <row r="34" spans="1:7" x14ac:dyDescent="0.25">
      <c r="A34" s="1" t="s">
        <v>28</v>
      </c>
      <c r="B34" s="1">
        <f>SUM(C27)</f>
        <v>1475.4299999999998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7271.27</v>
      </c>
      <c r="C35" s="1" t="s">
        <v>31</v>
      </c>
      <c r="D35" s="2"/>
      <c r="E35" s="1">
        <f>SUM(E33-E34)</f>
        <v>7248.77</v>
      </c>
      <c r="F35" s="2"/>
      <c r="G35" s="14"/>
    </row>
    <row r="36" spans="1:7" x14ac:dyDescent="0.25">
      <c r="A36" s="1" t="s">
        <v>32</v>
      </c>
      <c r="B36" s="1">
        <f>SUM(E27)</f>
        <v>22.5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7248.77</v>
      </c>
      <c r="C37" s="1" t="s">
        <v>5</v>
      </c>
      <c r="D37" s="2"/>
      <c r="E37" s="1">
        <f>SUM(E35-E36)</f>
        <v>7248.77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7" workbookViewId="0">
      <selection activeCell="A7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42521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291.94</v>
      </c>
      <c r="C6" s="2">
        <v>42</v>
      </c>
      <c r="D6" s="16">
        <f t="shared" ref="D6:D27" si="0">SUM(B6:C6)</f>
        <v>333.94</v>
      </c>
      <c r="E6" s="11">
        <v>48</v>
      </c>
      <c r="F6" s="17">
        <f t="shared" ref="F6:F27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477.24</v>
      </c>
      <c r="C7" s="2">
        <v>54</v>
      </c>
      <c r="D7" s="16">
        <f t="shared" si="0"/>
        <v>531.24</v>
      </c>
      <c r="E7" s="11">
        <v>48</v>
      </c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187.38</v>
      </c>
      <c r="C8" s="2">
        <v>60</v>
      </c>
      <c r="D8" s="16">
        <f t="shared" si="0"/>
        <v>247.38</v>
      </c>
      <c r="E8" s="11">
        <v>48</v>
      </c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206</v>
      </c>
      <c r="C9" s="2">
        <v>40</v>
      </c>
      <c r="D9" s="16">
        <f t="shared" si="0"/>
        <v>246</v>
      </c>
      <c r="E9" s="11">
        <v>48</v>
      </c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211.34</v>
      </c>
      <c r="C10" s="2">
        <v>112</v>
      </c>
      <c r="D10" s="16">
        <f t="shared" si="0"/>
        <v>323.34000000000003</v>
      </c>
      <c r="E10" s="11">
        <v>48</v>
      </c>
      <c r="F10" s="17">
        <f t="shared" si="1"/>
        <v>275.34000000000003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347</v>
      </c>
      <c r="C14" s="2"/>
      <c r="D14" s="16">
        <f t="shared" si="0"/>
        <v>347</v>
      </c>
      <c r="E14" s="11">
        <v>61.32</v>
      </c>
      <c r="F14" s="17">
        <f t="shared" si="1"/>
        <v>285.68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18</v>
      </c>
      <c r="B16" s="1">
        <v>573.80999999999995</v>
      </c>
      <c r="C16" s="2"/>
      <c r="D16" s="16">
        <f t="shared" si="0"/>
        <v>573.80999999999995</v>
      </c>
      <c r="E16" s="11"/>
      <c r="F16" s="17">
        <f t="shared" si="1"/>
        <v>573.80999999999995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1" t="s">
        <v>19</v>
      </c>
      <c r="B17" s="1">
        <v>164.55</v>
      </c>
      <c r="C17" s="2"/>
      <c r="D17" s="16">
        <f t="shared" si="0"/>
        <v>164.55</v>
      </c>
      <c r="E17" s="11">
        <v>164.15</v>
      </c>
      <c r="F17" s="17">
        <f t="shared" si="1"/>
        <v>0.40000000000000568</v>
      </c>
      <c r="G17" s="21"/>
      <c r="H17" s="9"/>
      <c r="I17" s="9"/>
      <c r="J17" s="22"/>
      <c r="K17" s="22"/>
      <c r="L17" s="22"/>
    </row>
    <row r="18" spans="1:14" x14ac:dyDescent="0.25">
      <c r="A18" s="1" t="s">
        <v>59</v>
      </c>
      <c r="B18" s="1">
        <v>434.88</v>
      </c>
      <c r="C18" s="2">
        <v>56</v>
      </c>
      <c r="D18" s="16">
        <f t="shared" si="0"/>
        <v>490.88</v>
      </c>
      <c r="E18" s="11">
        <v>300</v>
      </c>
      <c r="F18" s="17">
        <f t="shared" si="1"/>
        <v>190.88</v>
      </c>
      <c r="G18" s="21"/>
      <c r="H18" s="9"/>
      <c r="I18" s="22"/>
      <c r="J18" s="14"/>
    </row>
    <row r="19" spans="1:14" x14ac:dyDescent="0.25">
      <c r="A19" s="6" t="s">
        <v>20</v>
      </c>
      <c r="B19" s="1">
        <v>693.88</v>
      </c>
      <c r="C19" s="2"/>
      <c r="D19" s="16">
        <f t="shared" si="0"/>
        <v>693.88</v>
      </c>
      <c r="E19" s="11">
        <v>372.83</v>
      </c>
      <c r="F19" s="17">
        <f t="shared" si="1"/>
        <v>321.05</v>
      </c>
      <c r="G19" s="12"/>
      <c r="H19" s="9"/>
      <c r="I19" s="22"/>
      <c r="J19" s="9"/>
      <c r="L19" s="22"/>
    </row>
    <row r="20" spans="1:14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  <c r="L20" s="22"/>
    </row>
    <row r="21" spans="1:14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4" x14ac:dyDescent="0.25">
      <c r="A22" s="6" t="s">
        <v>23</v>
      </c>
      <c r="B22" s="1">
        <v>1359.73</v>
      </c>
      <c r="C22" s="1">
        <v>169</v>
      </c>
      <c r="D22" s="16">
        <f t="shared" si="0"/>
        <v>1528.73</v>
      </c>
      <c r="E22" s="11">
        <v>158.53</v>
      </c>
      <c r="F22" s="17">
        <f t="shared" si="1"/>
        <v>1370.2</v>
      </c>
      <c r="G22" s="12"/>
      <c r="H22" s="12"/>
      <c r="I22" s="12"/>
      <c r="J22" s="12"/>
      <c r="K22" s="12"/>
      <c r="L22" s="12"/>
      <c r="M22" s="12"/>
      <c r="N22" s="12"/>
    </row>
    <row r="23" spans="1:14" x14ac:dyDescent="0.25">
      <c r="A23" s="6" t="s">
        <v>67</v>
      </c>
      <c r="B23" s="1">
        <v>240.9</v>
      </c>
      <c r="C23" s="2"/>
      <c r="D23" s="16">
        <f t="shared" si="0"/>
        <v>240.9</v>
      </c>
      <c r="E23" s="11">
        <v>150</v>
      </c>
      <c r="F23" s="17">
        <f t="shared" si="1"/>
        <v>90.9</v>
      </c>
      <c r="G23" s="9"/>
      <c r="H23" s="9"/>
      <c r="I23" s="9"/>
      <c r="J23" s="9"/>
    </row>
    <row r="24" spans="1:14" x14ac:dyDescent="0.25">
      <c r="A24" s="6" t="s">
        <v>72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4" x14ac:dyDescent="0.25">
      <c r="A25" s="6" t="s">
        <v>70</v>
      </c>
      <c r="B25" s="1">
        <v>761.35</v>
      </c>
      <c r="C25" s="2">
        <v>22.5</v>
      </c>
      <c r="D25" s="16">
        <f t="shared" si="0"/>
        <v>783.85</v>
      </c>
      <c r="E25" s="11"/>
      <c r="F25" s="17">
        <f t="shared" si="1"/>
        <v>783.85</v>
      </c>
      <c r="G25" s="9"/>
      <c r="H25" s="9"/>
      <c r="J25" s="9"/>
    </row>
    <row r="26" spans="1:14" x14ac:dyDescent="0.25">
      <c r="A26" s="6" t="s">
        <v>71</v>
      </c>
      <c r="B26" s="1">
        <v>50</v>
      </c>
      <c r="C26" s="2"/>
      <c r="D26" s="16">
        <f t="shared" si="0"/>
        <v>50</v>
      </c>
      <c r="E26" s="11">
        <v>43.99</v>
      </c>
      <c r="F26" s="17">
        <f t="shared" si="1"/>
        <v>6.009999999999998</v>
      </c>
      <c r="G26" s="9"/>
      <c r="H26" s="9"/>
      <c r="J26" s="9"/>
    </row>
    <row r="27" spans="1:14" x14ac:dyDescent="0.25">
      <c r="A27" s="1" t="s">
        <v>25</v>
      </c>
      <c r="B27" s="1">
        <f>SUM(B5:B26)</f>
        <v>7248.77</v>
      </c>
      <c r="C27" s="1">
        <f>SUM(C5:C26)</f>
        <v>555.5</v>
      </c>
      <c r="D27" s="16">
        <f t="shared" si="0"/>
        <v>7804.27</v>
      </c>
      <c r="E27" s="11">
        <f>SUM(E5:E26)</f>
        <v>1490.82</v>
      </c>
      <c r="F27" s="17">
        <f t="shared" si="1"/>
        <v>6313.4500000000007</v>
      </c>
      <c r="G27" s="9"/>
      <c r="H27" s="9"/>
      <c r="I27" s="14"/>
      <c r="J27" s="9"/>
    </row>
    <row r="28" spans="1:14" x14ac:dyDescent="0.25">
      <c r="A28" s="10"/>
      <c r="F28" s="9" t="s">
        <v>39</v>
      </c>
      <c r="H28" s="9"/>
      <c r="I28" s="22"/>
      <c r="K28" s="14"/>
    </row>
    <row r="29" spans="1:14" x14ac:dyDescent="0.25">
      <c r="A29" s="23"/>
      <c r="C29" s="9"/>
      <c r="H29" s="9"/>
    </row>
    <row r="30" spans="1:14" x14ac:dyDescent="0.25">
      <c r="A30" s="8" t="s">
        <v>39</v>
      </c>
      <c r="H30" s="9"/>
      <c r="J30" s="14"/>
    </row>
    <row r="31" spans="1:14" x14ac:dyDescent="0.25">
      <c r="A31" s="8"/>
      <c r="G31" s="14"/>
    </row>
    <row r="32" spans="1:14" x14ac:dyDescent="0.25">
      <c r="A32" s="8"/>
      <c r="G32" s="14"/>
      <c r="H32" s="9"/>
    </row>
    <row r="33" spans="1:7" x14ac:dyDescent="0.25">
      <c r="A33" s="1" t="s">
        <v>26</v>
      </c>
      <c r="B33" s="1">
        <v>6269.93</v>
      </c>
      <c r="C33" s="1" t="s">
        <v>27</v>
      </c>
      <c r="D33" s="2"/>
      <c r="E33" s="6">
        <v>5795.84</v>
      </c>
      <c r="F33" s="2"/>
      <c r="G33" s="14"/>
    </row>
    <row r="34" spans="1:7" x14ac:dyDescent="0.25">
      <c r="A34" s="1" t="s">
        <v>28</v>
      </c>
      <c r="B34" s="1">
        <f>SUM(C27)</f>
        <v>555.5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6825.43</v>
      </c>
      <c r="C35" s="1" t="s">
        <v>31</v>
      </c>
      <c r="D35" s="2"/>
      <c r="E35" s="1">
        <f>SUM(E33-E34)</f>
        <v>5795.84</v>
      </c>
      <c r="F35" s="2"/>
      <c r="G35" s="14"/>
    </row>
    <row r="36" spans="1:7" x14ac:dyDescent="0.25">
      <c r="A36" s="1" t="s">
        <v>32</v>
      </c>
      <c r="B36" s="1">
        <f>SUM(E27)</f>
        <v>1490.82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5334.6100000000006</v>
      </c>
      <c r="C37" s="1" t="s">
        <v>5</v>
      </c>
      <c r="D37" s="2"/>
      <c r="E37" s="1">
        <f>SUM(E35-E36)</f>
        <v>5795.84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22" workbookViewId="0">
      <selection activeCell="A22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42551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7" si="0">SUM(B6:C6)</f>
        <v>285.94</v>
      </c>
      <c r="E6" s="11"/>
      <c r="F6" s="17">
        <f t="shared" ref="F6:F27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285.68</v>
      </c>
      <c r="C14" s="2"/>
      <c r="D14" s="16">
        <f t="shared" si="0"/>
        <v>285.68</v>
      </c>
      <c r="E14" s="11">
        <v>51.64</v>
      </c>
      <c r="F14" s="17">
        <f t="shared" si="1"/>
        <v>234.04000000000002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18</v>
      </c>
      <c r="B16" s="1">
        <v>573.80999999999995</v>
      </c>
      <c r="C16" s="2"/>
      <c r="D16" s="16">
        <f t="shared" si="0"/>
        <v>573.80999999999995</v>
      </c>
      <c r="E16" s="11"/>
      <c r="F16" s="17">
        <f t="shared" si="1"/>
        <v>573.80999999999995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1" t="s">
        <v>19</v>
      </c>
      <c r="B17" s="1">
        <v>0.4</v>
      </c>
      <c r="C17" s="2"/>
      <c r="D17" s="16">
        <f t="shared" si="0"/>
        <v>0.4</v>
      </c>
      <c r="E17" s="11"/>
      <c r="F17" s="17">
        <f t="shared" si="1"/>
        <v>0.4</v>
      </c>
      <c r="G17" s="21"/>
      <c r="H17" s="9"/>
      <c r="I17" s="9"/>
      <c r="J17" s="22"/>
      <c r="K17" s="22"/>
      <c r="L17" s="22"/>
    </row>
    <row r="18" spans="1:14" x14ac:dyDescent="0.25">
      <c r="A18" s="1" t="s">
        <v>59</v>
      </c>
      <c r="B18" s="1">
        <v>190.88</v>
      </c>
      <c r="C18" s="2"/>
      <c r="D18" s="16">
        <f t="shared" si="0"/>
        <v>190.88</v>
      </c>
      <c r="E18" s="11"/>
      <c r="F18" s="17">
        <f t="shared" si="1"/>
        <v>190.88</v>
      </c>
      <c r="G18" s="21"/>
      <c r="H18" s="9"/>
      <c r="I18" s="22"/>
      <c r="J18" s="14"/>
    </row>
    <row r="19" spans="1:14" x14ac:dyDescent="0.25">
      <c r="A19" s="6" t="s">
        <v>20</v>
      </c>
      <c r="B19" s="1">
        <v>321.05</v>
      </c>
      <c r="C19" s="2"/>
      <c r="D19" s="16">
        <f t="shared" si="0"/>
        <v>321.05</v>
      </c>
      <c r="E19" s="11">
        <v>155.61000000000001</v>
      </c>
      <c r="F19" s="17">
        <f t="shared" si="1"/>
        <v>165.44</v>
      </c>
      <c r="G19" s="12"/>
      <c r="H19" s="9"/>
      <c r="I19" s="22"/>
      <c r="J19" s="9"/>
      <c r="L19" s="22"/>
    </row>
    <row r="20" spans="1:14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  <c r="L20" s="22"/>
    </row>
    <row r="21" spans="1:14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4" x14ac:dyDescent="0.25">
      <c r="A22" s="6" t="s">
        <v>23</v>
      </c>
      <c r="B22" s="1">
        <v>1370.2</v>
      </c>
      <c r="C22" s="1">
        <v>261.58</v>
      </c>
      <c r="D22" s="16">
        <f t="shared" si="0"/>
        <v>1631.78</v>
      </c>
      <c r="E22" s="11"/>
      <c r="F22" s="17">
        <f t="shared" si="1"/>
        <v>1631.78</v>
      </c>
      <c r="G22" s="12"/>
      <c r="H22" s="12"/>
      <c r="I22" s="12"/>
      <c r="J22" s="12"/>
      <c r="K22" s="12"/>
      <c r="L22" s="12"/>
      <c r="M22" s="12"/>
      <c r="N22" s="12"/>
    </row>
    <row r="23" spans="1:14" x14ac:dyDescent="0.25">
      <c r="A23" s="6" t="s">
        <v>67</v>
      </c>
      <c r="B23" s="1">
        <v>90.9</v>
      </c>
      <c r="C23" s="2"/>
      <c r="D23" s="16">
        <f t="shared" si="0"/>
        <v>90.9</v>
      </c>
      <c r="E23" s="11"/>
      <c r="F23" s="17">
        <f t="shared" si="1"/>
        <v>90.9</v>
      </c>
      <c r="G23" s="9"/>
      <c r="H23" s="9"/>
      <c r="I23" s="9"/>
      <c r="J23" s="9"/>
    </row>
    <row r="24" spans="1:14" x14ac:dyDescent="0.25">
      <c r="A24" s="6" t="s">
        <v>72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4" x14ac:dyDescent="0.25">
      <c r="A25" s="6" t="s">
        <v>70</v>
      </c>
      <c r="B25" s="1">
        <v>783.85</v>
      </c>
      <c r="C25" s="2"/>
      <c r="D25" s="16">
        <f t="shared" si="0"/>
        <v>783.85</v>
      </c>
      <c r="E25" s="11">
        <v>587.54999999999995</v>
      </c>
      <c r="F25" s="17">
        <f t="shared" si="1"/>
        <v>196.30000000000007</v>
      </c>
      <c r="G25" s="9"/>
      <c r="H25" s="9"/>
      <c r="J25" s="9"/>
    </row>
    <row r="26" spans="1:14" x14ac:dyDescent="0.25">
      <c r="A26" s="6" t="s">
        <v>71</v>
      </c>
      <c r="B26" s="1">
        <v>6.01</v>
      </c>
      <c r="C26" s="2"/>
      <c r="D26" s="16">
        <f t="shared" si="0"/>
        <v>6.01</v>
      </c>
      <c r="E26" s="11"/>
      <c r="F26" s="17">
        <f t="shared" si="1"/>
        <v>6.01</v>
      </c>
      <c r="G26" s="9"/>
      <c r="H26" s="9"/>
      <c r="J26" s="9"/>
    </row>
    <row r="27" spans="1:14" x14ac:dyDescent="0.25">
      <c r="A27" s="1" t="s">
        <v>25</v>
      </c>
      <c r="B27" s="1">
        <f>SUM(B5:B26)</f>
        <v>6313.4500000000007</v>
      </c>
      <c r="C27" s="1">
        <f>SUM(C5:C26)</f>
        <v>261.58</v>
      </c>
      <c r="D27" s="16">
        <f t="shared" si="0"/>
        <v>6575.0300000000007</v>
      </c>
      <c r="E27" s="11">
        <f>SUM(E5:E26)</f>
        <v>794.8</v>
      </c>
      <c r="F27" s="17">
        <f t="shared" si="1"/>
        <v>5780.2300000000005</v>
      </c>
      <c r="G27" s="9"/>
      <c r="H27" s="9"/>
      <c r="I27" s="14"/>
      <c r="J27" s="9"/>
    </row>
    <row r="28" spans="1:14" x14ac:dyDescent="0.25">
      <c r="A28" s="10"/>
      <c r="F28" s="9" t="s">
        <v>39</v>
      </c>
      <c r="H28" s="9"/>
      <c r="I28" s="22"/>
      <c r="K28" s="14"/>
    </row>
    <row r="29" spans="1:14" x14ac:dyDescent="0.25">
      <c r="A29" s="23"/>
      <c r="C29" s="9"/>
      <c r="H29" s="9"/>
    </row>
    <row r="30" spans="1:14" x14ac:dyDescent="0.25">
      <c r="A30" s="8" t="s">
        <v>39</v>
      </c>
      <c r="H30" s="9"/>
      <c r="J30" s="14"/>
    </row>
    <row r="31" spans="1:14" x14ac:dyDescent="0.25">
      <c r="A31" s="8"/>
      <c r="G31" s="14"/>
    </row>
    <row r="32" spans="1:14" x14ac:dyDescent="0.25">
      <c r="A32" s="8"/>
      <c r="G32" s="14"/>
      <c r="H32" s="9"/>
    </row>
    <row r="33" spans="1:7" x14ac:dyDescent="0.25">
      <c r="A33" s="1" t="s">
        <v>26</v>
      </c>
      <c r="B33" s="1">
        <v>6313.45</v>
      </c>
      <c r="C33" s="1" t="s">
        <v>27</v>
      </c>
      <c r="D33" s="2"/>
      <c r="E33" s="6">
        <v>5780.23</v>
      </c>
      <c r="F33" s="2"/>
      <c r="G33" s="14"/>
    </row>
    <row r="34" spans="1:7" x14ac:dyDescent="0.25">
      <c r="A34" s="1" t="s">
        <v>28</v>
      </c>
      <c r="B34" s="1">
        <f>SUM(C27)</f>
        <v>261.58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6575.03</v>
      </c>
      <c r="C35" s="1" t="s">
        <v>31</v>
      </c>
      <c r="D35" s="2"/>
      <c r="E35" s="1">
        <f>SUM(E33-E34)</f>
        <v>5780.23</v>
      </c>
      <c r="F35" s="2"/>
      <c r="G35" s="14"/>
    </row>
    <row r="36" spans="1:7" x14ac:dyDescent="0.25">
      <c r="A36" s="1" t="s">
        <v>32</v>
      </c>
      <c r="B36" s="1">
        <f>SUM(E27)</f>
        <v>794.8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5780.23</v>
      </c>
      <c r="C37" s="1" t="s">
        <v>5</v>
      </c>
      <c r="D37" s="2"/>
      <c r="E37" s="1">
        <f>SUM(E35-E36)</f>
        <v>5780.23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3" workbookViewId="0">
      <selection activeCell="A29" sqref="A29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9.5703125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42581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7" si="0">SUM(B6:C6)</f>
        <v>285.94</v>
      </c>
      <c r="E6" s="11"/>
      <c r="F6" s="17">
        <f t="shared" ref="F6:F27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234.04</v>
      </c>
      <c r="C14" s="2"/>
      <c r="D14" s="16">
        <f t="shared" si="0"/>
        <v>234.04</v>
      </c>
      <c r="E14" s="11"/>
      <c r="F14" s="17">
        <f t="shared" si="1"/>
        <v>234.04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18</v>
      </c>
      <c r="B16" s="1">
        <v>573.80999999999995</v>
      </c>
      <c r="C16" s="2"/>
      <c r="D16" s="16">
        <f t="shared" si="0"/>
        <v>573.80999999999995</v>
      </c>
      <c r="E16" s="11"/>
      <c r="F16" s="17">
        <f t="shared" si="1"/>
        <v>573.80999999999995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1" t="s">
        <v>19</v>
      </c>
      <c r="B17" s="1">
        <v>0.4</v>
      </c>
      <c r="C17" s="2"/>
      <c r="D17" s="16">
        <f t="shared" si="0"/>
        <v>0.4</v>
      </c>
      <c r="E17" s="11"/>
      <c r="F17" s="17">
        <f t="shared" si="1"/>
        <v>0.4</v>
      </c>
      <c r="G17" s="21"/>
      <c r="H17" s="9"/>
      <c r="I17" s="9"/>
      <c r="J17" s="22"/>
      <c r="K17" s="22"/>
      <c r="L17" s="22"/>
    </row>
    <row r="18" spans="1:14" x14ac:dyDescent="0.25">
      <c r="A18" s="1" t="s">
        <v>59</v>
      </c>
      <c r="B18" s="1">
        <v>190.88</v>
      </c>
      <c r="C18" s="2"/>
      <c r="D18" s="16">
        <f t="shared" si="0"/>
        <v>190.88</v>
      </c>
      <c r="E18" s="11"/>
      <c r="F18" s="17">
        <f t="shared" si="1"/>
        <v>190.88</v>
      </c>
      <c r="G18" s="21"/>
      <c r="H18" s="9"/>
      <c r="I18" s="22"/>
      <c r="J18" s="14"/>
    </row>
    <row r="19" spans="1:14" x14ac:dyDescent="0.25">
      <c r="A19" s="6" t="s">
        <v>20</v>
      </c>
      <c r="B19" s="1">
        <v>165.44</v>
      </c>
      <c r="C19" s="2"/>
      <c r="D19" s="16">
        <f t="shared" si="0"/>
        <v>165.44</v>
      </c>
      <c r="E19" s="11"/>
      <c r="F19" s="17">
        <f t="shared" si="1"/>
        <v>165.44</v>
      </c>
      <c r="G19" s="12"/>
      <c r="H19" s="9"/>
      <c r="I19" s="22"/>
      <c r="J19" s="9"/>
      <c r="L19" s="22"/>
    </row>
    <row r="20" spans="1:14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  <c r="L20" s="22"/>
    </row>
    <row r="21" spans="1:14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4" x14ac:dyDescent="0.25">
      <c r="A22" s="6" t="s">
        <v>23</v>
      </c>
      <c r="B22" s="1">
        <v>1631.78</v>
      </c>
      <c r="C22" s="1">
        <v>1.68</v>
      </c>
      <c r="D22" s="16">
        <f t="shared" si="0"/>
        <v>1633.46</v>
      </c>
      <c r="E22" s="11">
        <v>80.459999999999994</v>
      </c>
      <c r="F22" s="17">
        <f t="shared" si="1"/>
        <v>1553</v>
      </c>
      <c r="G22" s="12"/>
      <c r="H22" s="12"/>
      <c r="I22" s="12"/>
      <c r="J22" s="12"/>
      <c r="K22" s="12"/>
      <c r="L22" s="12"/>
      <c r="M22" s="12"/>
      <c r="N22" s="12"/>
    </row>
    <row r="23" spans="1:14" x14ac:dyDescent="0.25">
      <c r="A23" s="6" t="s">
        <v>67</v>
      </c>
      <c r="B23" s="1">
        <v>90.9</v>
      </c>
      <c r="C23" s="2"/>
      <c r="D23" s="16">
        <f t="shared" si="0"/>
        <v>90.9</v>
      </c>
      <c r="E23" s="11"/>
      <c r="F23" s="17">
        <f t="shared" si="1"/>
        <v>90.9</v>
      </c>
      <c r="G23" s="9"/>
      <c r="H23" s="9"/>
      <c r="I23" s="9"/>
      <c r="J23" s="9"/>
    </row>
    <row r="24" spans="1:14" x14ac:dyDescent="0.25">
      <c r="A24" s="6" t="s">
        <v>72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4" x14ac:dyDescent="0.25">
      <c r="A25" s="6" t="s">
        <v>70</v>
      </c>
      <c r="B25" s="1">
        <v>196.3</v>
      </c>
      <c r="C25" s="2"/>
      <c r="D25" s="16">
        <f t="shared" si="0"/>
        <v>196.3</v>
      </c>
      <c r="E25" s="11"/>
      <c r="F25" s="17">
        <f t="shared" si="1"/>
        <v>196.3</v>
      </c>
      <c r="G25" s="9"/>
      <c r="H25" s="9"/>
      <c r="J25" s="9"/>
    </row>
    <row r="26" spans="1:14" x14ac:dyDescent="0.25">
      <c r="A26" s="6" t="s">
        <v>71</v>
      </c>
      <c r="B26" s="1">
        <v>6.01</v>
      </c>
      <c r="C26" s="2"/>
      <c r="D26" s="16">
        <f t="shared" si="0"/>
        <v>6.01</v>
      </c>
      <c r="E26" s="11"/>
      <c r="F26" s="17">
        <f t="shared" si="1"/>
        <v>6.01</v>
      </c>
      <c r="G26" s="9"/>
      <c r="H26" s="9"/>
      <c r="J26" s="9"/>
    </row>
    <row r="27" spans="1:14" x14ac:dyDescent="0.25">
      <c r="A27" s="1" t="s">
        <v>25</v>
      </c>
      <c r="B27" s="1">
        <f>SUM(B5:B26)</f>
        <v>5780.23</v>
      </c>
      <c r="C27" s="1">
        <f>SUM(C5:C26)</f>
        <v>1.68</v>
      </c>
      <c r="D27" s="16">
        <f t="shared" si="0"/>
        <v>5781.91</v>
      </c>
      <c r="E27" s="11">
        <f>SUM(E5:E26)</f>
        <v>80.459999999999994</v>
      </c>
      <c r="F27" s="17">
        <f t="shared" si="1"/>
        <v>5701.45</v>
      </c>
      <c r="G27" s="9"/>
      <c r="H27" s="9"/>
      <c r="I27" s="14"/>
      <c r="J27" s="9"/>
    </row>
    <row r="28" spans="1:14" x14ac:dyDescent="0.25">
      <c r="A28" s="10"/>
      <c r="F28" s="9" t="s">
        <v>39</v>
      </c>
      <c r="H28" s="9"/>
      <c r="I28" s="22"/>
      <c r="K28" s="14"/>
    </row>
    <row r="29" spans="1:14" x14ac:dyDescent="0.25">
      <c r="A29" s="23"/>
      <c r="C29" s="9"/>
      <c r="H29" s="9"/>
    </row>
    <row r="30" spans="1:14" x14ac:dyDescent="0.25">
      <c r="A30" s="8" t="s">
        <v>39</v>
      </c>
      <c r="H30" s="9"/>
      <c r="J30" s="14"/>
    </row>
    <row r="31" spans="1:14" x14ac:dyDescent="0.25">
      <c r="A31" s="8"/>
      <c r="G31" s="14"/>
    </row>
    <row r="32" spans="1:14" x14ac:dyDescent="0.25">
      <c r="A32" s="8"/>
      <c r="G32" s="14"/>
      <c r="H32" s="9"/>
    </row>
    <row r="33" spans="1:7" x14ac:dyDescent="0.25">
      <c r="A33" s="1" t="s">
        <v>26</v>
      </c>
      <c r="B33" s="1">
        <v>5780.23</v>
      </c>
      <c r="C33" s="1" t="s">
        <v>27</v>
      </c>
      <c r="D33" s="2"/>
      <c r="E33" s="6">
        <v>5701.45</v>
      </c>
      <c r="F33" s="2"/>
      <c r="G33" s="14"/>
    </row>
    <row r="34" spans="1:7" x14ac:dyDescent="0.25">
      <c r="A34" s="1" t="s">
        <v>28</v>
      </c>
      <c r="B34" s="1">
        <f>SUM(C27)</f>
        <v>1.68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5781.91</v>
      </c>
      <c r="C35" s="1" t="s">
        <v>31</v>
      </c>
      <c r="D35" s="2"/>
      <c r="E35" s="1">
        <f>SUM(E33-E34)</f>
        <v>5701.45</v>
      </c>
      <c r="F35" s="2"/>
      <c r="G35" s="14"/>
    </row>
    <row r="36" spans="1:7" x14ac:dyDescent="0.25">
      <c r="A36" s="1" t="s">
        <v>32</v>
      </c>
      <c r="B36" s="1">
        <f>SUM(E27)</f>
        <v>80.459999999999994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5701.45</v>
      </c>
      <c r="C37" s="1" t="s">
        <v>5</v>
      </c>
      <c r="D37" s="2"/>
      <c r="E37" s="1">
        <f>SUM(E35-E36)</f>
        <v>5701.45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B10" sqref="B10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9.7109375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42613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7" si="0">SUM(B6:C6)</f>
        <v>285.94</v>
      </c>
      <c r="E6" s="11"/>
      <c r="F6" s="17">
        <f t="shared" ref="F6:F27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234.04</v>
      </c>
      <c r="C14" s="2"/>
      <c r="D14" s="16">
        <f t="shared" si="0"/>
        <v>234.04</v>
      </c>
      <c r="E14" s="11">
        <v>143.62</v>
      </c>
      <c r="F14" s="17">
        <f t="shared" si="1"/>
        <v>90.419999999999987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18</v>
      </c>
      <c r="B16" s="1">
        <v>573.80999999999995</v>
      </c>
      <c r="C16" s="2">
        <v>9</v>
      </c>
      <c r="D16" s="16">
        <f t="shared" si="0"/>
        <v>582.80999999999995</v>
      </c>
      <c r="E16" s="11"/>
      <c r="F16" s="17">
        <f t="shared" si="1"/>
        <v>582.80999999999995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1" t="s">
        <v>19</v>
      </c>
      <c r="B17" s="1">
        <v>0.4</v>
      </c>
      <c r="C17" s="2"/>
      <c r="D17" s="16">
        <f t="shared" si="0"/>
        <v>0.4</v>
      </c>
      <c r="E17" s="11"/>
      <c r="F17" s="17">
        <f t="shared" si="1"/>
        <v>0.4</v>
      </c>
      <c r="G17" s="21"/>
      <c r="H17" s="9"/>
      <c r="I17" s="9"/>
      <c r="J17" s="22"/>
      <c r="K17" s="22"/>
      <c r="L17" s="22"/>
    </row>
    <row r="18" spans="1:14" x14ac:dyDescent="0.25">
      <c r="A18" s="1" t="s">
        <v>59</v>
      </c>
      <c r="B18" s="1">
        <v>190.88</v>
      </c>
      <c r="C18" s="2"/>
      <c r="D18" s="16">
        <f t="shared" si="0"/>
        <v>190.88</v>
      </c>
      <c r="E18" s="11"/>
      <c r="F18" s="17">
        <f t="shared" si="1"/>
        <v>190.88</v>
      </c>
      <c r="G18" s="21"/>
      <c r="H18" s="9"/>
      <c r="I18" s="22"/>
      <c r="J18" s="14"/>
    </row>
    <row r="19" spans="1:14" x14ac:dyDescent="0.25">
      <c r="A19" s="6" t="s">
        <v>20</v>
      </c>
      <c r="B19" s="1">
        <v>165.44</v>
      </c>
      <c r="C19" s="2"/>
      <c r="D19" s="16">
        <f t="shared" si="0"/>
        <v>165.44</v>
      </c>
      <c r="E19" s="11"/>
      <c r="F19" s="17">
        <f t="shared" si="1"/>
        <v>165.44</v>
      </c>
      <c r="G19" s="12"/>
      <c r="H19" s="9"/>
      <c r="I19" s="22"/>
      <c r="J19" s="9"/>
      <c r="L19" s="22"/>
    </row>
    <row r="20" spans="1:14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  <c r="L20" s="22"/>
    </row>
    <row r="21" spans="1:14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4" x14ac:dyDescent="0.25">
      <c r="A22" s="6" t="s">
        <v>23</v>
      </c>
      <c r="B22" s="1">
        <v>1553</v>
      </c>
      <c r="C22" s="1">
        <v>1.99</v>
      </c>
      <c r="D22" s="16">
        <f t="shared" si="0"/>
        <v>1554.99</v>
      </c>
      <c r="E22" s="11">
        <v>252.59</v>
      </c>
      <c r="F22" s="17">
        <f t="shared" si="1"/>
        <v>1302.4000000000001</v>
      </c>
      <c r="G22" s="12"/>
      <c r="H22" s="12"/>
      <c r="I22" s="12"/>
      <c r="J22" s="12"/>
      <c r="K22" s="12"/>
      <c r="L22" s="12"/>
      <c r="M22" s="12"/>
      <c r="N22" s="12"/>
    </row>
    <row r="23" spans="1:14" x14ac:dyDescent="0.25">
      <c r="A23" s="6" t="s">
        <v>67</v>
      </c>
      <c r="B23" s="1">
        <v>90.9</v>
      </c>
      <c r="C23" s="2"/>
      <c r="D23" s="16">
        <f t="shared" si="0"/>
        <v>90.9</v>
      </c>
      <c r="E23" s="11"/>
      <c r="F23" s="17">
        <f t="shared" si="1"/>
        <v>90.9</v>
      </c>
      <c r="G23" s="9"/>
      <c r="H23" s="9"/>
      <c r="I23" s="9"/>
      <c r="J23" s="9"/>
    </row>
    <row r="24" spans="1:14" x14ac:dyDescent="0.25">
      <c r="A24" s="6" t="s">
        <v>72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4" x14ac:dyDescent="0.25">
      <c r="A25" s="6" t="s">
        <v>70</v>
      </c>
      <c r="B25" s="1">
        <v>196.3</v>
      </c>
      <c r="C25" s="2"/>
      <c r="D25" s="16">
        <f t="shared" si="0"/>
        <v>196.3</v>
      </c>
      <c r="E25" s="11"/>
      <c r="F25" s="17">
        <f t="shared" si="1"/>
        <v>196.3</v>
      </c>
      <c r="G25" s="9"/>
      <c r="H25" s="9"/>
      <c r="J25" s="9"/>
    </row>
    <row r="26" spans="1:14" x14ac:dyDescent="0.25">
      <c r="A26" s="6" t="s">
        <v>71</v>
      </c>
      <c r="B26" s="1">
        <v>6.01</v>
      </c>
      <c r="C26" s="2"/>
      <c r="D26" s="16">
        <f t="shared" si="0"/>
        <v>6.01</v>
      </c>
      <c r="E26" s="11"/>
      <c r="F26" s="17">
        <f t="shared" si="1"/>
        <v>6.01</v>
      </c>
      <c r="G26" s="9"/>
      <c r="H26" s="9"/>
      <c r="J26" s="9"/>
    </row>
    <row r="27" spans="1:14" x14ac:dyDescent="0.25">
      <c r="A27" s="1" t="s">
        <v>25</v>
      </c>
      <c r="B27" s="1">
        <f>SUM(B5:B26)</f>
        <v>5701.45</v>
      </c>
      <c r="C27" s="1">
        <f>SUM(C5:C26)</f>
        <v>10.99</v>
      </c>
      <c r="D27" s="16">
        <f t="shared" si="0"/>
        <v>5712.44</v>
      </c>
      <c r="E27" s="11">
        <f>SUM(E5:E26)</f>
        <v>396.21000000000004</v>
      </c>
      <c r="F27" s="17">
        <f t="shared" si="1"/>
        <v>5316.23</v>
      </c>
      <c r="G27" s="9"/>
      <c r="H27" s="9"/>
      <c r="I27" s="14"/>
      <c r="J27" s="9"/>
    </row>
    <row r="28" spans="1:14" x14ac:dyDescent="0.25">
      <c r="A28" s="10"/>
      <c r="F28" s="9" t="s">
        <v>39</v>
      </c>
      <c r="H28" s="9"/>
      <c r="I28" s="22"/>
      <c r="K28" s="14"/>
    </row>
    <row r="29" spans="1:14" x14ac:dyDescent="0.25">
      <c r="A29" s="23"/>
      <c r="C29" s="9"/>
      <c r="H29" s="9"/>
    </row>
    <row r="30" spans="1:14" x14ac:dyDescent="0.25">
      <c r="A30" s="8" t="s">
        <v>39</v>
      </c>
      <c r="H30" s="9"/>
      <c r="J30" s="14"/>
    </row>
    <row r="31" spans="1:14" x14ac:dyDescent="0.25">
      <c r="A31" s="8"/>
      <c r="G31" s="14"/>
    </row>
    <row r="32" spans="1:14" x14ac:dyDescent="0.25">
      <c r="A32" s="8"/>
      <c r="G32" s="14"/>
      <c r="H32" s="9"/>
    </row>
    <row r="33" spans="1:7" x14ac:dyDescent="0.25">
      <c r="A33" s="1" t="s">
        <v>26</v>
      </c>
      <c r="B33" s="1">
        <v>5780.23</v>
      </c>
      <c r="C33" s="1" t="s">
        <v>27</v>
      </c>
      <c r="D33" s="2"/>
      <c r="E33" s="6">
        <v>5701.45</v>
      </c>
      <c r="F33" s="2"/>
      <c r="G33" s="14"/>
    </row>
    <row r="34" spans="1:7" x14ac:dyDescent="0.25">
      <c r="A34" s="1" t="s">
        <v>28</v>
      </c>
      <c r="B34" s="1">
        <f>SUM(C27)</f>
        <v>10.99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5791.2199999999993</v>
      </c>
      <c r="C35" s="1" t="s">
        <v>31</v>
      </c>
      <c r="D35" s="2"/>
      <c r="E35" s="1">
        <f>SUM(E33-E34)</f>
        <v>5701.45</v>
      </c>
      <c r="F35" s="2"/>
      <c r="G35" s="14"/>
    </row>
    <row r="36" spans="1:7" x14ac:dyDescent="0.25">
      <c r="A36" s="1" t="s">
        <v>32</v>
      </c>
      <c r="B36" s="1">
        <f>SUM(E27)</f>
        <v>396.21000000000004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5395.0099999999993</v>
      </c>
      <c r="C37" s="1" t="s">
        <v>5</v>
      </c>
      <c r="D37" s="2"/>
      <c r="E37" s="1">
        <f>SUM(E35-E36)</f>
        <v>5701.45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rintOptions gridLines="1"/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F18" sqref="F18"/>
    </sheetView>
  </sheetViews>
  <sheetFormatPr defaultColWidth="9.140625" defaultRowHeight="15" x14ac:dyDescent="0.25"/>
  <cols>
    <col min="1" max="1" width="23" style="7" customWidth="1"/>
    <col min="2" max="2" width="12" style="7" customWidth="1"/>
    <col min="3" max="3" width="9.7109375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 t="s">
        <v>73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0</v>
      </c>
      <c r="C16" s="1">
        <v>389.55</v>
      </c>
      <c r="D16" s="16">
        <f t="shared" si="0"/>
        <v>389.55</v>
      </c>
      <c r="E16" s="11"/>
      <c r="F16" s="17">
        <f t="shared" si="1"/>
        <v>389.55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582.80999999999995</v>
      </c>
      <c r="C17" s="2"/>
      <c r="D17" s="16">
        <f t="shared" si="0"/>
        <v>582.80999999999995</v>
      </c>
      <c r="E17" s="11"/>
      <c r="F17" s="17">
        <f t="shared" si="1"/>
        <v>582.80999999999995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0.4</v>
      </c>
      <c r="C18" s="2">
        <v>4500</v>
      </c>
      <c r="D18" s="16">
        <f t="shared" si="0"/>
        <v>4500.3999999999996</v>
      </c>
      <c r="E18" s="11">
        <v>676.44</v>
      </c>
      <c r="F18" s="17">
        <f t="shared" si="1"/>
        <v>3823.9599999999996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165.44</v>
      </c>
      <c r="C20" s="2"/>
      <c r="D20" s="16">
        <f t="shared" si="0"/>
        <v>165.44</v>
      </c>
      <c r="E20" s="11">
        <v>15.85</v>
      </c>
      <c r="F20" s="17">
        <f t="shared" si="1"/>
        <v>149.59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1302.4000000000001</v>
      </c>
      <c r="C23" s="1">
        <v>2.3199999999999998</v>
      </c>
      <c r="D23" s="16">
        <f t="shared" si="0"/>
        <v>1304.72</v>
      </c>
      <c r="E23" s="11"/>
      <c r="F23" s="17">
        <f t="shared" si="1"/>
        <v>1304.72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/>
      <c r="D25" s="16">
        <f t="shared" si="0"/>
        <v>10</v>
      </c>
      <c r="E25" s="11"/>
      <c r="F25" s="17">
        <f t="shared" si="1"/>
        <v>10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5316.2300000000005</v>
      </c>
      <c r="C28" s="1">
        <f>SUM(C5:C27)</f>
        <v>4891.87</v>
      </c>
      <c r="D28" s="16">
        <f t="shared" si="0"/>
        <v>10208.1</v>
      </c>
      <c r="E28" s="11">
        <f>SUM(E5:E27)</f>
        <v>692.29000000000008</v>
      </c>
      <c r="F28" s="17">
        <f t="shared" si="1"/>
        <v>9515.81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5316.23</v>
      </c>
      <c r="C34" s="1" t="s">
        <v>27</v>
      </c>
      <c r="D34" s="2"/>
      <c r="E34" s="6">
        <v>9515.81</v>
      </c>
      <c r="F34" s="2"/>
      <c r="G34" s="14"/>
    </row>
    <row r="35" spans="1:8" x14ac:dyDescent="0.25">
      <c r="A35" s="1" t="s">
        <v>28</v>
      </c>
      <c r="B35" s="1">
        <f>SUM(C28)</f>
        <v>4891.87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10208.099999999999</v>
      </c>
      <c r="C36" s="1" t="s">
        <v>31</v>
      </c>
      <c r="D36" s="2"/>
      <c r="E36" s="1">
        <f>SUM(E34-E35)</f>
        <v>9515.81</v>
      </c>
      <c r="F36" s="2"/>
      <c r="G36" s="14"/>
    </row>
    <row r="37" spans="1:8" x14ac:dyDescent="0.25">
      <c r="A37" s="1" t="s">
        <v>32</v>
      </c>
      <c r="B37" s="1">
        <f>SUM(E28)</f>
        <v>692.29000000000008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9515.8099999999977</v>
      </c>
      <c r="C38" s="1" t="s">
        <v>5</v>
      </c>
      <c r="D38" s="2"/>
      <c r="E38" s="1">
        <f>SUM(E36-E37)</f>
        <v>9515.81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H8" sqref="H8:H11"/>
    </sheetView>
  </sheetViews>
  <sheetFormatPr defaultColWidth="9.140625" defaultRowHeight="15" x14ac:dyDescent="0.25"/>
  <cols>
    <col min="1" max="1" width="19.5703125" style="7" customWidth="1"/>
    <col min="2" max="2" width="12" style="7" customWidth="1"/>
    <col min="3" max="3" width="9.85546875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42674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>
        <v>156</v>
      </c>
      <c r="D5" s="16">
        <f>SUM(B5:C5)</f>
        <v>408.5</v>
      </c>
      <c r="E5" s="17">
        <v>123</v>
      </c>
      <c r="F5" s="17">
        <f>SUM(D5-E5)</f>
        <v>285.5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389.55</v>
      </c>
      <c r="C16" s="1">
        <v>868.11</v>
      </c>
      <c r="D16" s="16">
        <f t="shared" si="0"/>
        <v>1257.6600000000001</v>
      </c>
      <c r="E16" s="11"/>
      <c r="F16" s="17">
        <f t="shared" si="1"/>
        <v>1257.6600000000001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582.80999999999995</v>
      </c>
      <c r="C17" s="2">
        <v>54</v>
      </c>
      <c r="D17" s="16">
        <f t="shared" si="0"/>
        <v>636.80999999999995</v>
      </c>
      <c r="E17" s="11"/>
      <c r="F17" s="17">
        <f t="shared" si="1"/>
        <v>636.80999999999995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3823.96</v>
      </c>
      <c r="C18" s="2"/>
      <c r="D18" s="16">
        <f t="shared" si="0"/>
        <v>3823.96</v>
      </c>
      <c r="E18" s="11">
        <v>639.09</v>
      </c>
      <c r="F18" s="17">
        <f t="shared" si="1"/>
        <v>3184.87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149.59</v>
      </c>
      <c r="C20" s="2"/>
      <c r="D20" s="16">
        <f t="shared" si="0"/>
        <v>149.59</v>
      </c>
      <c r="E20" s="11"/>
      <c r="F20" s="17">
        <f t="shared" si="1"/>
        <v>149.59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1304.72</v>
      </c>
      <c r="C23" s="1">
        <v>122.05</v>
      </c>
      <c r="D23" s="16">
        <f t="shared" si="0"/>
        <v>1426.77</v>
      </c>
      <c r="E23" s="11">
        <v>334.86</v>
      </c>
      <c r="F23" s="17">
        <f t="shared" si="1"/>
        <v>1091.9099999999999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/>
      <c r="D25" s="16">
        <f t="shared" si="0"/>
        <v>10</v>
      </c>
      <c r="E25" s="11"/>
      <c r="F25" s="17">
        <f t="shared" si="1"/>
        <v>10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9515.81</v>
      </c>
      <c r="C28" s="1">
        <f>SUM(C5:C27)</f>
        <v>1200.1600000000001</v>
      </c>
      <c r="D28" s="16">
        <f t="shared" si="0"/>
        <v>10715.97</v>
      </c>
      <c r="E28" s="11">
        <f>SUM(E5:E27)</f>
        <v>1096.95</v>
      </c>
      <c r="F28" s="17">
        <f t="shared" si="1"/>
        <v>9619.0199999999986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9515.81</v>
      </c>
      <c r="C34" s="1" t="s">
        <v>27</v>
      </c>
      <c r="D34" s="2"/>
      <c r="E34" s="6">
        <v>9616.02</v>
      </c>
      <c r="F34" s="2"/>
      <c r="G34" s="14"/>
    </row>
    <row r="35" spans="1:8" x14ac:dyDescent="0.25">
      <c r="A35" s="1" t="s">
        <v>28</v>
      </c>
      <c r="B35" s="1">
        <f>SUM(C28)</f>
        <v>1200.1600000000001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10715.97</v>
      </c>
      <c r="C36" s="1" t="s">
        <v>31</v>
      </c>
      <c r="D36" s="2"/>
      <c r="E36" s="1">
        <f>SUM(E34-E35)</f>
        <v>9616.02</v>
      </c>
      <c r="F36" s="2"/>
      <c r="G36" s="14"/>
    </row>
    <row r="37" spans="1:8" x14ac:dyDescent="0.25">
      <c r="A37" s="1" t="s">
        <v>32</v>
      </c>
      <c r="B37" s="1">
        <f>SUM(E28)</f>
        <v>1096.95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9619.0199999999986</v>
      </c>
      <c r="C38" s="1" t="s">
        <v>5</v>
      </c>
      <c r="D38" s="2"/>
      <c r="E38" s="1">
        <f>SUM(E36-E37)</f>
        <v>9616.02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F7" sqref="F7"/>
    </sheetView>
  </sheetViews>
  <sheetFormatPr defaultColWidth="10.140625" defaultRowHeight="15" x14ac:dyDescent="0.25"/>
  <cols>
    <col min="1" max="16384" width="10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42704</v>
      </c>
      <c r="B3" s="2"/>
      <c r="C3" s="2"/>
      <c r="D3" s="2"/>
      <c r="E3" s="2"/>
      <c r="F3" s="2"/>
    </row>
    <row r="4" spans="1:14" ht="51.75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285.5</v>
      </c>
      <c r="C5" s="17">
        <v>3</v>
      </c>
      <c r="D5" s="16">
        <f>SUM(B5:C5)</f>
        <v>288.5</v>
      </c>
      <c r="E5" s="17"/>
      <c r="F5" s="17">
        <f>SUM(D5-E5)</f>
        <v>288.5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1257.6600000000001</v>
      </c>
      <c r="C16" s="1"/>
      <c r="D16" s="16">
        <f t="shared" si="0"/>
        <v>1257.6600000000001</v>
      </c>
      <c r="E16" s="11"/>
      <c r="F16" s="17">
        <f t="shared" si="1"/>
        <v>1257.6600000000001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636.80999999999995</v>
      </c>
      <c r="C17" s="2"/>
      <c r="D17" s="16">
        <f t="shared" si="0"/>
        <v>636.80999999999995</v>
      </c>
      <c r="E17" s="11"/>
      <c r="F17" s="17">
        <f t="shared" si="1"/>
        <v>636.80999999999995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3184.87</v>
      </c>
      <c r="C18" s="2">
        <v>250</v>
      </c>
      <c r="D18" s="16">
        <f t="shared" si="0"/>
        <v>3434.87</v>
      </c>
      <c r="E18" s="11">
        <v>670.01</v>
      </c>
      <c r="F18" s="17">
        <f t="shared" si="1"/>
        <v>2764.8599999999997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149.59</v>
      </c>
      <c r="C20" s="2"/>
      <c r="D20" s="16">
        <f t="shared" si="0"/>
        <v>149.59</v>
      </c>
      <c r="E20" s="11"/>
      <c r="F20" s="17">
        <f t="shared" si="1"/>
        <v>149.59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1091.9100000000001</v>
      </c>
      <c r="C23" s="1">
        <v>5009.49</v>
      </c>
      <c r="D23" s="16">
        <f t="shared" si="0"/>
        <v>6101.4</v>
      </c>
      <c r="E23" s="11">
        <v>15</v>
      </c>
      <c r="F23" s="17">
        <f t="shared" si="1"/>
        <v>6086.4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/>
      <c r="D25" s="16">
        <f t="shared" si="0"/>
        <v>10</v>
      </c>
      <c r="E25" s="11"/>
      <c r="F25" s="17">
        <f t="shared" si="1"/>
        <v>10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9619.0199999999986</v>
      </c>
      <c r="C28" s="1">
        <f>SUM(C5:C27)</f>
        <v>5262.49</v>
      </c>
      <c r="D28" s="16">
        <f t="shared" si="0"/>
        <v>14881.509999999998</v>
      </c>
      <c r="E28" s="11">
        <f>SUM(E5:E27)</f>
        <v>685.01</v>
      </c>
      <c r="F28" s="17">
        <f t="shared" si="1"/>
        <v>14196.499999999998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9515.81</v>
      </c>
      <c r="C34" s="1" t="s">
        <v>27</v>
      </c>
      <c r="D34" s="2"/>
      <c r="E34" s="6">
        <v>9616.02</v>
      </c>
      <c r="F34" s="2"/>
      <c r="G34" s="14"/>
    </row>
    <row r="35" spans="1:8" x14ac:dyDescent="0.25">
      <c r="A35" s="1" t="s">
        <v>28</v>
      </c>
      <c r="B35" s="1">
        <f>SUM(C28)</f>
        <v>5262.49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14778.3</v>
      </c>
      <c r="C36" s="1" t="s">
        <v>31</v>
      </c>
      <c r="D36" s="2"/>
      <c r="E36" s="1">
        <f>SUM(E34-E35)</f>
        <v>9616.02</v>
      </c>
      <c r="F36" s="2"/>
      <c r="G36" s="14"/>
    </row>
    <row r="37" spans="1:8" x14ac:dyDescent="0.25">
      <c r="A37" s="1" t="s">
        <v>32</v>
      </c>
      <c r="B37" s="1">
        <f>SUM(E28)</f>
        <v>685.01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14093.289999999999</v>
      </c>
      <c r="C38" s="1" t="s">
        <v>5</v>
      </c>
      <c r="D38" s="2"/>
      <c r="E38" s="1">
        <f>SUM(E36-E37)</f>
        <v>9616.02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6" workbookViewId="0">
      <selection activeCell="A33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41912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810.73</v>
      </c>
      <c r="C17" s="1">
        <v>1260.5</v>
      </c>
      <c r="D17" s="16">
        <f t="shared" si="0"/>
        <v>2071.23</v>
      </c>
      <c r="E17" s="11"/>
      <c r="F17" s="17">
        <f t="shared" si="1"/>
        <v>2071.23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4006</v>
      </c>
      <c r="C19" s="2">
        <v>63.91</v>
      </c>
      <c r="D19" s="16">
        <f t="shared" si="0"/>
        <v>4069.91</v>
      </c>
      <c r="E19" s="11">
        <v>802.1</v>
      </c>
      <c r="F19" s="17">
        <f t="shared" si="1"/>
        <v>3267.81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1724.33</v>
      </c>
      <c r="C21" s="2"/>
      <c r="D21" s="16">
        <f t="shared" si="0"/>
        <v>1724.33</v>
      </c>
      <c r="E21" s="11"/>
      <c r="F21" s="17">
        <f t="shared" si="1"/>
        <v>1724.33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1368.59</v>
      </c>
      <c r="C24" s="1">
        <v>124.21</v>
      </c>
      <c r="D24" s="16">
        <f t="shared" si="0"/>
        <v>1492.8</v>
      </c>
      <c r="E24" s="11"/>
      <c r="F24" s="17">
        <f t="shared" si="1"/>
        <v>1492.8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10363.540000000001</v>
      </c>
      <c r="C27" s="1">
        <f>SUM(C5:C26)</f>
        <v>1448.6200000000001</v>
      </c>
      <c r="D27" s="1">
        <f>SUM(D5:D26)</f>
        <v>11812.159999999998</v>
      </c>
      <c r="E27" s="11">
        <f>SUM(E5:E26)</f>
        <v>802.1</v>
      </c>
      <c r="F27" s="1">
        <f>SUM(D27-E27)</f>
        <v>11010.059999999998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/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10363.540000000001</v>
      </c>
      <c r="C33" s="1" t="s">
        <v>27</v>
      </c>
      <c r="D33" s="2"/>
      <c r="E33" s="6">
        <v>11010.06</v>
      </c>
      <c r="F33" s="2"/>
      <c r="G33" s="14"/>
    </row>
    <row r="34" spans="1:7" x14ac:dyDescent="0.25">
      <c r="A34" s="1" t="s">
        <v>28</v>
      </c>
      <c r="B34" s="1">
        <f>SUM(C27)</f>
        <v>1448.6200000000001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11812.160000000002</v>
      </c>
      <c r="C35" s="1" t="s">
        <v>31</v>
      </c>
      <c r="D35" s="2"/>
      <c r="E35" s="1">
        <f>SUM(E33:E34)</f>
        <v>11010.06</v>
      </c>
      <c r="F35" s="2"/>
      <c r="G35" s="14"/>
    </row>
    <row r="36" spans="1:7" x14ac:dyDescent="0.25">
      <c r="A36" s="1" t="s">
        <v>32</v>
      </c>
      <c r="B36" s="1">
        <f>SUM(E27)</f>
        <v>802.1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11010.060000000001</v>
      </c>
      <c r="C37" s="1" t="s">
        <v>5</v>
      </c>
      <c r="D37" s="2"/>
      <c r="E37" s="1">
        <f>SUM(E35-E36)</f>
        <v>11010.06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A4" sqref="A4"/>
    </sheetView>
  </sheetViews>
  <sheetFormatPr defaultColWidth="10" defaultRowHeight="15" x14ac:dyDescent="0.25"/>
  <cols>
    <col min="1" max="16384" width="10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42734</v>
      </c>
      <c r="B3" s="2"/>
      <c r="C3" s="2"/>
      <c r="D3" s="2"/>
      <c r="E3" s="2"/>
      <c r="F3" s="2"/>
    </row>
    <row r="4" spans="1:14" ht="51.75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288.5</v>
      </c>
      <c r="C5" s="17" t="s">
        <v>39</v>
      </c>
      <c r="D5" s="16">
        <f>SUM(B5:C5)</f>
        <v>288.5</v>
      </c>
      <c r="E5" s="17"/>
      <c r="F5" s="17">
        <f>SUM(D5-E5)</f>
        <v>288.5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1257.6600000000001</v>
      </c>
      <c r="C16" s="1">
        <v>157.19</v>
      </c>
      <c r="D16" s="16">
        <f t="shared" si="0"/>
        <v>1414.8500000000001</v>
      </c>
      <c r="E16" s="11"/>
      <c r="F16" s="17">
        <f t="shared" si="1"/>
        <v>1414.8500000000001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636.80999999999995</v>
      </c>
      <c r="C17" s="2"/>
      <c r="D17" s="16">
        <f t="shared" si="0"/>
        <v>636.80999999999995</v>
      </c>
      <c r="E17" s="11">
        <v>104.85</v>
      </c>
      <c r="F17" s="17">
        <f t="shared" si="1"/>
        <v>531.95999999999992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2764.86</v>
      </c>
      <c r="C18" s="2" t="s">
        <v>39</v>
      </c>
      <c r="D18" s="16">
        <f t="shared" si="0"/>
        <v>2764.86</v>
      </c>
      <c r="E18" s="11">
        <v>1126.2</v>
      </c>
      <c r="F18" s="26">
        <f>SUM(D18-E18)</f>
        <v>1638.66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149.59</v>
      </c>
      <c r="C20" s="2">
        <v>1612.13</v>
      </c>
      <c r="D20" s="16">
        <f t="shared" si="0"/>
        <v>1761.72</v>
      </c>
      <c r="E20" s="11">
        <v>1646.15</v>
      </c>
      <c r="F20" s="17">
        <f t="shared" si="1"/>
        <v>115.56999999999994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6086.4</v>
      </c>
      <c r="C23" s="1">
        <v>413.64</v>
      </c>
      <c r="D23" s="16">
        <f t="shared" si="0"/>
        <v>6500.04</v>
      </c>
      <c r="E23" s="11">
        <v>5005</v>
      </c>
      <c r="F23" s="25">
        <f>SUM(D23-E23)</f>
        <v>1495.04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>
        <v>30</v>
      </c>
      <c r="D25" s="16">
        <f t="shared" si="0"/>
        <v>40</v>
      </c>
      <c r="E25" s="11">
        <v>30</v>
      </c>
      <c r="F25" s="17">
        <f t="shared" si="1"/>
        <v>10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14196.5</v>
      </c>
      <c r="C28" s="1">
        <f>SUM(C5:C27)</f>
        <v>2212.96</v>
      </c>
      <c r="D28" s="16">
        <f t="shared" si="0"/>
        <v>16409.46</v>
      </c>
      <c r="E28" s="11">
        <f>SUM(E5:E27)</f>
        <v>7912.2</v>
      </c>
      <c r="F28" s="17">
        <f t="shared" si="1"/>
        <v>8497.2599999999984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9515.81</v>
      </c>
      <c r="C34" s="1" t="s">
        <v>27</v>
      </c>
      <c r="D34" s="2"/>
      <c r="E34" s="6">
        <v>9616.02</v>
      </c>
      <c r="F34" s="2"/>
      <c r="G34" s="14"/>
    </row>
    <row r="35" spans="1:8" x14ac:dyDescent="0.25">
      <c r="A35" s="1" t="s">
        <v>28</v>
      </c>
      <c r="B35" s="1">
        <f>SUM(C28)</f>
        <v>2212.96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11728.77</v>
      </c>
      <c r="C36" s="1" t="s">
        <v>31</v>
      </c>
      <c r="D36" s="2"/>
      <c r="E36" s="1">
        <f>SUM(E34-E35)</f>
        <v>9616.02</v>
      </c>
      <c r="F36" s="2"/>
      <c r="G36" s="14"/>
    </row>
    <row r="37" spans="1:8" x14ac:dyDescent="0.25">
      <c r="A37" s="1" t="s">
        <v>32</v>
      </c>
      <c r="B37" s="1">
        <f>SUM(E28)</f>
        <v>7912.2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3816.5700000000006</v>
      </c>
      <c r="C38" s="1" t="s">
        <v>5</v>
      </c>
      <c r="D38" s="2"/>
      <c r="E38" s="1">
        <f>SUM(E36-E37)</f>
        <v>9616.02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0" workbookViewId="0">
      <selection activeCell="B28" sqref="B28"/>
    </sheetView>
  </sheetViews>
  <sheetFormatPr defaultColWidth="9.140625" defaultRowHeight="15" x14ac:dyDescent="0.25"/>
  <cols>
    <col min="1" max="1" width="18.7109375" style="7" customWidth="1"/>
    <col min="2" max="2" width="12" style="7" customWidth="1"/>
    <col min="3" max="3" width="7.28515625" style="7" customWidth="1"/>
    <col min="4" max="4" width="10.140625" style="7" bestFit="1" customWidth="1"/>
    <col min="5" max="5" width="9.42578125" style="7" bestFit="1" customWidth="1"/>
    <col min="6" max="6" width="13.710937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42766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288.5</v>
      </c>
      <c r="C5" s="17" t="s">
        <v>39</v>
      </c>
      <c r="D5" s="16">
        <f>SUM(B5:C5)</f>
        <v>288.5</v>
      </c>
      <c r="E5" s="17"/>
      <c r="F5" s="17">
        <f>SUM(D5-E5)</f>
        <v>288.5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1414.85</v>
      </c>
      <c r="C16" s="1">
        <v>151.5</v>
      </c>
      <c r="D16" s="16">
        <f t="shared" si="0"/>
        <v>1566.35</v>
      </c>
      <c r="E16" s="11"/>
      <c r="F16" s="17">
        <f t="shared" si="1"/>
        <v>1566.35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531.96</v>
      </c>
      <c r="C17" s="2"/>
      <c r="D17" s="16">
        <f t="shared" si="0"/>
        <v>531.96</v>
      </c>
      <c r="E17" s="11"/>
      <c r="F17" s="17">
        <f t="shared" si="1"/>
        <v>531.96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1638.66</v>
      </c>
      <c r="C18" s="2"/>
      <c r="D18" s="16">
        <f t="shared" si="0"/>
        <v>1638.66</v>
      </c>
      <c r="E18" s="11">
        <v>1631.69</v>
      </c>
      <c r="F18" s="17">
        <f t="shared" si="1"/>
        <v>6.9700000000000273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115.57</v>
      </c>
      <c r="C20" s="2">
        <v>10</v>
      </c>
      <c r="D20" s="16">
        <f t="shared" si="0"/>
        <v>125.57</v>
      </c>
      <c r="E20" s="11"/>
      <c r="F20" s="17">
        <f t="shared" si="1"/>
        <v>125.57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1495.04</v>
      </c>
      <c r="C23" s="1">
        <v>359.75</v>
      </c>
      <c r="D23" s="16">
        <f t="shared" si="0"/>
        <v>1854.79</v>
      </c>
      <c r="E23" s="11"/>
      <c r="F23" s="17">
        <f t="shared" si="1"/>
        <v>1854.79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/>
      <c r="D25" s="16">
        <f t="shared" si="0"/>
        <v>10</v>
      </c>
      <c r="E25" s="11"/>
      <c r="F25" s="17">
        <f t="shared" si="1"/>
        <v>10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8497.2599999999984</v>
      </c>
      <c r="C28" s="1">
        <f>SUM(C5:C27)</f>
        <v>521.25</v>
      </c>
      <c r="D28" s="16">
        <f t="shared" si="0"/>
        <v>9018.5099999999984</v>
      </c>
      <c r="E28" s="11">
        <f>SUM(E5:E27)</f>
        <v>1631.69</v>
      </c>
      <c r="F28" s="17">
        <f t="shared" si="1"/>
        <v>7386.8199999999979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9515.81</v>
      </c>
      <c r="C34" s="1" t="s">
        <v>27</v>
      </c>
      <c r="D34" s="2"/>
      <c r="E34" s="6">
        <v>9616.02</v>
      </c>
      <c r="F34" s="2"/>
      <c r="G34" s="14"/>
    </row>
    <row r="35" spans="1:8" x14ac:dyDescent="0.25">
      <c r="A35" s="1" t="s">
        <v>28</v>
      </c>
      <c r="B35" s="1">
        <f>SUM(C28)</f>
        <v>521.25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10037.06</v>
      </c>
      <c r="C36" s="1" t="s">
        <v>31</v>
      </c>
      <c r="D36" s="2"/>
      <c r="E36" s="1">
        <f>SUM(E34-E35)</f>
        <v>9616.02</v>
      </c>
      <c r="F36" s="2"/>
      <c r="G36" s="14"/>
    </row>
    <row r="37" spans="1:8" x14ac:dyDescent="0.25">
      <c r="A37" s="1" t="s">
        <v>32</v>
      </c>
      <c r="B37" s="1">
        <f>SUM(E28)</f>
        <v>1631.69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8405.369999999999</v>
      </c>
      <c r="C38" s="1" t="s">
        <v>5</v>
      </c>
      <c r="D38" s="2"/>
      <c r="E38" s="1">
        <f>SUM(E36-E37)</f>
        <v>9616.02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7" workbookViewId="0">
      <selection activeCell="A12" sqref="A12"/>
    </sheetView>
  </sheetViews>
  <sheetFormatPr defaultColWidth="9.140625" defaultRowHeight="15" x14ac:dyDescent="0.25"/>
  <cols>
    <col min="1" max="1" width="19" style="7" customWidth="1"/>
    <col min="2" max="2" width="12" style="7" customWidth="1"/>
    <col min="3" max="3" width="6.7109375" style="7" customWidth="1"/>
    <col min="4" max="4" width="10.140625" style="7" bestFit="1" customWidth="1"/>
    <col min="5" max="5" width="8.28515625" style="7" customWidth="1"/>
    <col min="6" max="6" width="13.710937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42794</v>
      </c>
      <c r="B3" s="2"/>
      <c r="C3" s="2"/>
      <c r="D3" s="2"/>
      <c r="E3" s="2"/>
      <c r="F3" s="2"/>
    </row>
    <row r="4" spans="1:14" ht="51.75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288.5</v>
      </c>
      <c r="C5" s="17" t="s">
        <v>39</v>
      </c>
      <c r="D5" s="16">
        <f>SUM(B5:C5)</f>
        <v>288.5</v>
      </c>
      <c r="E5" s="17"/>
      <c r="F5" s="17">
        <f>SUM(D5-E5)</f>
        <v>288.5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>
        <v>916.7</v>
      </c>
      <c r="F15" s="17">
        <f t="shared" si="1"/>
        <v>9.4499999999999318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1566.35</v>
      </c>
      <c r="C16" s="1"/>
      <c r="D16" s="16">
        <f t="shared" si="0"/>
        <v>1566.35</v>
      </c>
      <c r="E16" s="11"/>
      <c r="F16" s="17">
        <f t="shared" si="1"/>
        <v>1566.35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531.96</v>
      </c>
      <c r="C17" s="2"/>
      <c r="D17" s="16">
        <f t="shared" si="0"/>
        <v>531.96</v>
      </c>
      <c r="E17" s="11"/>
      <c r="F17" s="17">
        <f t="shared" si="1"/>
        <v>531.96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6.97</v>
      </c>
      <c r="C18" s="2"/>
      <c r="D18" s="16">
        <f t="shared" si="0"/>
        <v>6.97</v>
      </c>
      <c r="E18" s="11"/>
      <c r="F18" s="17">
        <f t="shared" si="1"/>
        <v>6.97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125.57</v>
      </c>
      <c r="C20" s="2">
        <v>5</v>
      </c>
      <c r="D20" s="16">
        <f t="shared" si="0"/>
        <v>130.57</v>
      </c>
      <c r="E20" s="11"/>
      <c r="F20" s="17">
        <f t="shared" si="1"/>
        <v>130.57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1854.79</v>
      </c>
      <c r="C23" s="1">
        <v>1.85</v>
      </c>
      <c r="D23" s="16">
        <f t="shared" si="0"/>
        <v>1856.6399999999999</v>
      </c>
      <c r="E23" s="11"/>
      <c r="F23" s="17">
        <f t="shared" si="1"/>
        <v>1856.6399999999999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/>
      <c r="D25" s="16">
        <f t="shared" si="0"/>
        <v>10</v>
      </c>
      <c r="E25" s="11"/>
      <c r="F25" s="17">
        <f t="shared" si="1"/>
        <v>10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7386.82</v>
      </c>
      <c r="C28" s="1">
        <f>SUM(C5:C27)</f>
        <v>6.85</v>
      </c>
      <c r="D28" s="16">
        <f t="shared" si="0"/>
        <v>7393.67</v>
      </c>
      <c r="E28" s="11">
        <f>SUM(E5:E27)</f>
        <v>916.7</v>
      </c>
      <c r="F28" s="17">
        <f t="shared" si="1"/>
        <v>6476.97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7386.82</v>
      </c>
      <c r="C34" s="1" t="s">
        <v>27</v>
      </c>
      <c r="D34" s="2"/>
      <c r="E34" s="6">
        <v>6476.97</v>
      </c>
      <c r="F34" s="2"/>
      <c r="G34" s="14"/>
    </row>
    <row r="35" spans="1:8" x14ac:dyDescent="0.25">
      <c r="A35" s="1" t="s">
        <v>28</v>
      </c>
      <c r="B35" s="1">
        <f>SUM(C28)</f>
        <v>6.85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7393.67</v>
      </c>
      <c r="C36" s="1" t="s">
        <v>31</v>
      </c>
      <c r="D36" s="2"/>
      <c r="E36" s="1">
        <f>SUM(E34-E35)</f>
        <v>6476.97</v>
      </c>
      <c r="F36" s="2"/>
      <c r="G36" s="14"/>
    </row>
    <row r="37" spans="1:8" x14ac:dyDescent="0.25">
      <c r="A37" s="1" t="s">
        <v>32</v>
      </c>
      <c r="B37" s="1">
        <f>SUM(E28)</f>
        <v>916.7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6476.97</v>
      </c>
      <c r="C38" s="1" t="s">
        <v>5</v>
      </c>
      <c r="D38" s="2"/>
      <c r="E38" s="1">
        <f>SUM(E36-E37)</f>
        <v>6476.97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A24" sqref="A24"/>
    </sheetView>
  </sheetViews>
  <sheetFormatPr defaultColWidth="9.140625" defaultRowHeight="15" x14ac:dyDescent="0.25"/>
  <cols>
    <col min="1" max="1" width="18.7109375" style="7" customWidth="1"/>
    <col min="2" max="2" width="12" style="7" customWidth="1"/>
    <col min="3" max="3" width="7.5703125" style="7" customWidth="1"/>
    <col min="4" max="4" width="10.140625" style="7" bestFit="1" customWidth="1"/>
    <col min="5" max="5" width="8.7109375" style="7" customWidth="1"/>
    <col min="6" max="6" width="10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42825</v>
      </c>
      <c r="B3" s="2"/>
      <c r="C3" s="2"/>
      <c r="D3" s="2"/>
      <c r="E3" s="2"/>
      <c r="F3" s="2"/>
    </row>
    <row r="4" spans="1:14" ht="51.75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288.5</v>
      </c>
      <c r="C5" s="17">
        <v>347.5</v>
      </c>
      <c r="D5" s="16">
        <f>SUM(B5:C5)</f>
        <v>636</v>
      </c>
      <c r="E5" s="17">
        <v>469</v>
      </c>
      <c r="F5" s="17">
        <f>SUM(D5-E5)</f>
        <v>167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9.4499999999999993</v>
      </c>
      <c r="C15" s="1"/>
      <c r="D15" s="16">
        <f t="shared" si="0"/>
        <v>9.4499999999999993</v>
      </c>
      <c r="E15" s="11"/>
      <c r="F15" s="17">
        <f t="shared" si="1"/>
        <v>9.4499999999999993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1566.35</v>
      </c>
      <c r="C16" s="1">
        <v>115.5</v>
      </c>
      <c r="D16" s="16">
        <f t="shared" si="0"/>
        <v>1681.85</v>
      </c>
      <c r="E16" s="11"/>
      <c r="F16" s="17">
        <f t="shared" si="1"/>
        <v>1681.85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531.96</v>
      </c>
      <c r="C17" s="2">
        <v>9</v>
      </c>
      <c r="D17" s="16">
        <f t="shared" si="0"/>
        <v>540.96</v>
      </c>
      <c r="E17" s="11"/>
      <c r="F17" s="17">
        <f t="shared" si="1"/>
        <v>540.96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6.97</v>
      </c>
      <c r="C18" s="2"/>
      <c r="D18" s="16">
        <f t="shared" si="0"/>
        <v>6.97</v>
      </c>
      <c r="E18" s="11"/>
      <c r="F18" s="17">
        <f t="shared" si="1"/>
        <v>6.97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130.57</v>
      </c>
      <c r="C20" s="2"/>
      <c r="D20" s="16">
        <f t="shared" si="0"/>
        <v>130.57</v>
      </c>
      <c r="E20" s="11"/>
      <c r="F20" s="17">
        <f t="shared" si="1"/>
        <v>130.57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1856.64</v>
      </c>
      <c r="C23" s="1">
        <v>365.87</v>
      </c>
      <c r="D23" s="16">
        <f t="shared" si="0"/>
        <v>2222.5100000000002</v>
      </c>
      <c r="E23" s="11">
        <v>132.19</v>
      </c>
      <c r="F23" s="17">
        <f t="shared" si="1"/>
        <v>2090.3200000000002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>
        <v>93</v>
      </c>
      <c r="D25" s="16">
        <f t="shared" si="0"/>
        <v>103</v>
      </c>
      <c r="E25" s="11">
        <v>138.5</v>
      </c>
      <c r="F25" s="17">
        <f t="shared" si="1"/>
        <v>-35.5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6476.9699999999993</v>
      </c>
      <c r="C28" s="1">
        <f>SUM(C5:C27)</f>
        <v>930.87</v>
      </c>
      <c r="D28" s="16">
        <f t="shared" si="0"/>
        <v>7407.8399999999992</v>
      </c>
      <c r="E28" s="11">
        <f>SUM(E5:E27)</f>
        <v>739.69</v>
      </c>
      <c r="F28" s="17">
        <f t="shared" si="1"/>
        <v>6668.15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6476.97</v>
      </c>
      <c r="C34" s="1" t="s">
        <v>27</v>
      </c>
      <c r="D34" s="2"/>
      <c r="E34" s="6">
        <v>6668.15</v>
      </c>
      <c r="F34" s="2"/>
      <c r="G34" s="14"/>
    </row>
    <row r="35" spans="1:8" x14ac:dyDescent="0.25">
      <c r="A35" s="1" t="s">
        <v>28</v>
      </c>
      <c r="B35" s="1">
        <f>SUM(C28)</f>
        <v>930.87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7407.84</v>
      </c>
      <c r="C36" s="1" t="s">
        <v>31</v>
      </c>
      <c r="D36" s="2"/>
      <c r="E36" s="1">
        <f>SUM(E34-E35)</f>
        <v>6668.15</v>
      </c>
      <c r="F36" s="2"/>
      <c r="G36" s="14"/>
    </row>
    <row r="37" spans="1:8" x14ac:dyDescent="0.25">
      <c r="A37" s="1" t="s">
        <v>32</v>
      </c>
      <c r="B37" s="1">
        <f>SUM(E28)</f>
        <v>739.69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6668.15</v>
      </c>
      <c r="C38" s="1" t="s">
        <v>5</v>
      </c>
      <c r="D38" s="2"/>
      <c r="E38" s="1">
        <f>SUM(E36-E37)</f>
        <v>6668.15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I23" sqref="I23:I29"/>
    </sheetView>
  </sheetViews>
  <sheetFormatPr defaultColWidth="9.140625" defaultRowHeight="15" x14ac:dyDescent="0.25"/>
  <cols>
    <col min="1" max="1" width="19.140625" style="7" customWidth="1"/>
    <col min="2" max="2" width="12" style="7" customWidth="1"/>
    <col min="3" max="3" width="6.7109375" style="7" customWidth="1"/>
    <col min="4" max="4" width="10.140625" style="7" bestFit="1" customWidth="1"/>
    <col min="5" max="5" width="7.85546875" style="7" customWidth="1"/>
    <col min="6" max="6" width="10.2851562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42855</v>
      </c>
      <c r="B3" s="2"/>
      <c r="C3" s="2"/>
      <c r="D3" s="2"/>
      <c r="E3" s="2"/>
      <c r="F3" s="2"/>
    </row>
    <row r="4" spans="1:14" ht="64.5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167</v>
      </c>
      <c r="C5" s="17"/>
      <c r="D5" s="16">
        <f>SUM(B5:C5)</f>
        <v>167</v>
      </c>
      <c r="E5" s="17"/>
      <c r="F5" s="17">
        <f>SUM(D5-E5)</f>
        <v>167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7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>
        <v>28</v>
      </c>
      <c r="D7" s="16">
        <f t="shared" si="0"/>
        <v>511.24</v>
      </c>
      <c r="E7" s="11"/>
      <c r="F7" s="17">
        <f t="shared" si="1"/>
        <v>511.24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199.38</v>
      </c>
      <c r="C8" s="2">
        <v>48</v>
      </c>
      <c r="D8" s="16">
        <f t="shared" si="0"/>
        <v>247.38</v>
      </c>
      <c r="E8" s="11"/>
      <c r="F8" s="17">
        <f t="shared" si="1"/>
        <v>247.38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9.4499999999999993</v>
      </c>
      <c r="C15" s="1"/>
      <c r="D15" s="16">
        <f t="shared" si="0"/>
        <v>9.4499999999999993</v>
      </c>
      <c r="E15" s="11"/>
      <c r="F15" s="17">
        <f t="shared" si="1"/>
        <v>9.4499999999999993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1681.85</v>
      </c>
      <c r="C16" s="1"/>
      <c r="D16" s="16">
        <f t="shared" si="0"/>
        <v>1681.85</v>
      </c>
      <c r="E16" s="11">
        <v>798</v>
      </c>
      <c r="F16" s="17">
        <f t="shared" si="1"/>
        <v>883.84999999999991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540.96</v>
      </c>
      <c r="C17" s="2">
        <v>96</v>
      </c>
      <c r="D17" s="16">
        <f t="shared" si="0"/>
        <v>636.96</v>
      </c>
      <c r="E17" s="11"/>
      <c r="F17" s="17">
        <f t="shared" si="1"/>
        <v>636.96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6.97</v>
      </c>
      <c r="C18" s="2"/>
      <c r="D18" s="16">
        <f t="shared" si="0"/>
        <v>6.97</v>
      </c>
      <c r="E18" s="11"/>
      <c r="F18" s="17">
        <f t="shared" si="1"/>
        <v>6.97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130.57</v>
      </c>
      <c r="C20" s="2"/>
      <c r="D20" s="16">
        <f t="shared" si="0"/>
        <v>130.57</v>
      </c>
      <c r="E20" s="11"/>
      <c r="F20" s="17">
        <f t="shared" si="1"/>
        <v>130.57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 t="s">
        <v>75</v>
      </c>
    </row>
    <row r="23" spans="1:14" x14ac:dyDescent="0.25">
      <c r="A23" s="6" t="s">
        <v>23</v>
      </c>
      <c r="B23" s="1">
        <v>2090.3200000000002</v>
      </c>
      <c r="C23" s="1">
        <v>170.29</v>
      </c>
      <c r="D23" s="16">
        <f t="shared" si="0"/>
        <v>2260.61</v>
      </c>
      <c r="E23" s="11"/>
      <c r="F23" s="17">
        <f t="shared" si="1"/>
        <v>2260.61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-35.5</v>
      </c>
      <c r="C25" s="2">
        <v>12.5</v>
      </c>
      <c r="D25" s="16">
        <f t="shared" si="0"/>
        <v>-23</v>
      </c>
      <c r="E25" s="11"/>
      <c r="F25" s="17">
        <f t="shared" si="1"/>
        <v>-23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I26" s="14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6668.1499999999987</v>
      </c>
      <c r="C28" s="1">
        <f>SUM(C5:C27)</f>
        <v>354.78999999999996</v>
      </c>
      <c r="D28" s="16">
        <f t="shared" si="0"/>
        <v>7022.9399999999987</v>
      </c>
      <c r="E28" s="11">
        <f>SUM(E5:E27)</f>
        <v>798</v>
      </c>
      <c r="F28" s="17">
        <f>SUM(D28-E28)</f>
        <v>6224.9399999999987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6668.15</v>
      </c>
      <c r="C34" s="1" t="s">
        <v>27</v>
      </c>
      <c r="D34" s="2"/>
      <c r="E34" s="6">
        <v>6224.44</v>
      </c>
      <c r="F34" s="2"/>
      <c r="G34" s="14"/>
    </row>
    <row r="35" spans="1:8" x14ac:dyDescent="0.25">
      <c r="A35" s="1" t="s">
        <v>28</v>
      </c>
      <c r="B35" s="1">
        <f>SUM(C28)</f>
        <v>354.78999999999996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7022.94</v>
      </c>
      <c r="C36" s="1" t="s">
        <v>31</v>
      </c>
      <c r="D36" s="2"/>
      <c r="E36" s="1">
        <f>SUM(E34-E35)</f>
        <v>6224.44</v>
      </c>
      <c r="F36" s="2"/>
      <c r="G36" s="14"/>
    </row>
    <row r="37" spans="1:8" x14ac:dyDescent="0.25">
      <c r="A37" s="1" t="s">
        <v>32</v>
      </c>
      <c r="B37" s="1">
        <f>SUM(E28)</f>
        <v>798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6224.94</v>
      </c>
      <c r="C38" s="1" t="s">
        <v>5</v>
      </c>
      <c r="D38" s="2"/>
      <c r="E38" s="1">
        <f>SUM(E36-E37)</f>
        <v>6224.44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0" workbookViewId="0">
      <selection activeCell="B24" sqref="B24"/>
    </sheetView>
  </sheetViews>
  <sheetFormatPr defaultColWidth="9.140625" defaultRowHeight="15" x14ac:dyDescent="0.25"/>
  <cols>
    <col min="1" max="1" width="20.5703125" style="7" customWidth="1"/>
    <col min="2" max="2" width="12" style="7" customWidth="1"/>
    <col min="3" max="3" width="9.42578125" style="7" customWidth="1"/>
    <col min="4" max="4" width="10.140625" style="7" bestFit="1" customWidth="1"/>
    <col min="5" max="5" width="10.28515625" style="7" customWidth="1"/>
    <col min="6" max="6" width="13.710937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42885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167</v>
      </c>
      <c r="C5" s="17"/>
      <c r="D5" s="16">
        <f>SUM(B5:C5)</f>
        <v>167</v>
      </c>
      <c r="E5" s="17">
        <v>10</v>
      </c>
      <c r="F5" s="17">
        <f>SUM(D5-E5)</f>
        <v>157</v>
      </c>
      <c r="G5" s="21"/>
      <c r="H5" s="19"/>
    </row>
    <row r="6" spans="1:14" x14ac:dyDescent="0.25">
      <c r="A6" s="1" t="s">
        <v>55</v>
      </c>
      <c r="B6" s="1">
        <v>285.94</v>
      </c>
      <c r="C6" s="2">
        <v>85</v>
      </c>
      <c r="D6" s="16">
        <f t="shared" ref="D6:D28" si="0">SUM(B6:C6)</f>
        <v>370.94</v>
      </c>
      <c r="E6" s="11">
        <v>154.5</v>
      </c>
      <c r="F6" s="17">
        <f t="shared" ref="F6:F27" si="1">SUM(D6-E6)</f>
        <v>216.44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511.24</v>
      </c>
      <c r="C7" s="2">
        <v>154</v>
      </c>
      <c r="D7" s="16">
        <f t="shared" si="0"/>
        <v>665.24</v>
      </c>
      <c r="E7" s="11">
        <v>154.5</v>
      </c>
      <c r="F7" s="17">
        <f t="shared" si="1"/>
        <v>510.74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247.38</v>
      </c>
      <c r="C8" s="2">
        <v>14</v>
      </c>
      <c r="D8" s="16">
        <f t="shared" si="0"/>
        <v>261.38</v>
      </c>
      <c r="E8" s="11">
        <v>154.5</v>
      </c>
      <c r="F8" s="17">
        <f t="shared" si="1"/>
        <v>106.88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>
        <v>75</v>
      </c>
      <c r="D9" s="16">
        <f t="shared" si="0"/>
        <v>273</v>
      </c>
      <c r="E9" s="11">
        <v>154.5</v>
      </c>
      <c r="F9" s="17">
        <f t="shared" si="1"/>
        <v>118.5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9.4499999999999993</v>
      </c>
      <c r="C15" s="1"/>
      <c r="D15" s="16">
        <f t="shared" si="0"/>
        <v>9.4499999999999993</v>
      </c>
      <c r="E15" s="11"/>
      <c r="F15" s="17">
        <f t="shared" si="1"/>
        <v>9.4499999999999993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883.85</v>
      </c>
      <c r="C16" s="1"/>
      <c r="D16" s="16">
        <f t="shared" si="0"/>
        <v>883.85</v>
      </c>
      <c r="E16" s="11">
        <v>577.41999999999996</v>
      </c>
      <c r="F16" s="17">
        <f t="shared" si="1"/>
        <v>306.43000000000006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636.96</v>
      </c>
      <c r="C17" s="2">
        <v>320</v>
      </c>
      <c r="D17" s="16">
        <f t="shared" si="0"/>
        <v>956.96</v>
      </c>
      <c r="E17" s="11">
        <v>497.25</v>
      </c>
      <c r="F17" s="17">
        <f t="shared" si="1"/>
        <v>459.71000000000004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6.97</v>
      </c>
      <c r="C18" s="2"/>
      <c r="D18" s="16">
        <f t="shared" si="0"/>
        <v>6.97</v>
      </c>
      <c r="E18" s="11"/>
      <c r="F18" s="17">
        <f t="shared" si="1"/>
        <v>6.97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130.57</v>
      </c>
      <c r="C20" s="2">
        <v>21</v>
      </c>
      <c r="D20" s="16">
        <f t="shared" si="0"/>
        <v>151.57</v>
      </c>
      <c r="E20" s="11"/>
      <c r="F20" s="17">
        <f t="shared" si="1"/>
        <v>151.57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22"/>
      <c r="J21" s="22"/>
      <c r="L21" s="22"/>
    </row>
    <row r="22" spans="1:14" x14ac:dyDescent="0.25">
      <c r="A22" s="1" t="s">
        <v>22</v>
      </c>
      <c r="B22" s="1">
        <v>0</v>
      </c>
      <c r="C22" s="1">
        <v>156</v>
      </c>
      <c r="D22" s="16">
        <f t="shared" si="0"/>
        <v>156</v>
      </c>
      <c r="E22" s="11">
        <v>1445</v>
      </c>
      <c r="F22" s="17">
        <f t="shared" si="1"/>
        <v>-1289</v>
      </c>
      <c r="G22" s="12"/>
      <c r="H22" s="9"/>
      <c r="I22" s="9"/>
      <c r="J22" s="9"/>
      <c r="K22" s="9"/>
      <c r="L22" s="9"/>
      <c r="M22" s="9"/>
    </row>
    <row r="23" spans="1:14" x14ac:dyDescent="0.25">
      <c r="A23" s="6" t="s">
        <v>23</v>
      </c>
      <c r="B23" s="1">
        <v>2260.61</v>
      </c>
      <c r="C23" s="1">
        <v>56.25</v>
      </c>
      <c r="D23" s="16">
        <f t="shared" si="0"/>
        <v>2316.86</v>
      </c>
      <c r="E23" s="11">
        <v>514.73</v>
      </c>
      <c r="F23" s="17">
        <f t="shared" si="1"/>
        <v>1802.13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-23</v>
      </c>
      <c r="C25" s="2"/>
      <c r="D25" s="16">
        <f t="shared" si="0"/>
        <v>-23</v>
      </c>
      <c r="E25" s="11"/>
      <c r="F25" s="17">
        <f t="shared" si="1"/>
        <v>-23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6224.94</v>
      </c>
      <c r="C28" s="1">
        <f>SUM(C5:C27)</f>
        <v>881.25</v>
      </c>
      <c r="D28" s="16">
        <f t="shared" si="0"/>
        <v>7106.19</v>
      </c>
      <c r="E28" s="11">
        <f>SUM(E5:E27)</f>
        <v>3662.4</v>
      </c>
      <c r="F28" s="17">
        <f>SUM(F5:F27)</f>
        <v>3443.7900000000004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6224.44</v>
      </c>
      <c r="C34" s="1" t="s">
        <v>27</v>
      </c>
      <c r="D34" s="2"/>
      <c r="E34" s="6">
        <v>3443.29</v>
      </c>
      <c r="F34" s="2"/>
      <c r="G34" s="14"/>
    </row>
    <row r="35" spans="1:8" x14ac:dyDescent="0.25">
      <c r="A35" s="1" t="s">
        <v>28</v>
      </c>
      <c r="B35" s="1">
        <f>SUM(C28)</f>
        <v>881.25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7105.69</v>
      </c>
      <c r="C36" s="1" t="s">
        <v>31</v>
      </c>
      <c r="D36" s="2"/>
      <c r="E36" s="1">
        <f>SUM(E34-E35)</f>
        <v>3443.29</v>
      </c>
      <c r="F36" s="2"/>
      <c r="G36" s="14"/>
    </row>
    <row r="37" spans="1:8" x14ac:dyDescent="0.25">
      <c r="A37" s="1" t="s">
        <v>32</v>
      </c>
      <c r="B37" s="1">
        <f>SUM(E28)</f>
        <v>3662.4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3443.2899999999995</v>
      </c>
      <c r="C38" s="1" t="s">
        <v>5</v>
      </c>
      <c r="D38" s="2"/>
      <c r="E38" s="1">
        <f>SUM(E36-E37)</f>
        <v>3443.29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3" workbookViewId="0">
      <selection activeCell="H21" sqref="H21"/>
    </sheetView>
  </sheetViews>
  <sheetFormatPr defaultColWidth="9.140625" defaultRowHeight="15" x14ac:dyDescent="0.25"/>
  <cols>
    <col min="1" max="1" width="22.42578125" style="7" customWidth="1"/>
    <col min="2" max="2" width="12" style="7" customWidth="1"/>
    <col min="3" max="3" width="7.7109375" style="7" customWidth="1"/>
    <col min="4" max="4" width="10.140625" style="7" bestFit="1" customWidth="1"/>
    <col min="5" max="5" width="8.28515625" style="7" customWidth="1"/>
    <col min="6" max="6" width="13.710937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42916</v>
      </c>
      <c r="B3" s="2"/>
      <c r="C3" s="2"/>
      <c r="D3" s="2"/>
      <c r="E3" s="2"/>
      <c r="F3" s="2"/>
    </row>
    <row r="4" spans="1:14" ht="51.75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157</v>
      </c>
      <c r="C5" s="17"/>
      <c r="D5" s="16">
        <f>SUM(B5:C5)</f>
        <v>157</v>
      </c>
      <c r="E5" s="17"/>
      <c r="F5" s="17">
        <f>SUM(D5-E5)</f>
        <v>157</v>
      </c>
      <c r="G5" s="21"/>
      <c r="H5" s="19"/>
    </row>
    <row r="6" spans="1:14" x14ac:dyDescent="0.25">
      <c r="A6" s="1" t="s">
        <v>55</v>
      </c>
      <c r="B6" s="1">
        <v>216.44</v>
      </c>
      <c r="C6" s="2">
        <v>60</v>
      </c>
      <c r="D6" s="16">
        <f t="shared" ref="D6:D28" si="0">SUM(B6:C6)</f>
        <v>276.44</v>
      </c>
      <c r="E6" s="11"/>
      <c r="F6" s="17">
        <f t="shared" ref="F6:F28" si="1">SUM(D6-E6)</f>
        <v>276.44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510.74</v>
      </c>
      <c r="C7" s="2">
        <v>13</v>
      </c>
      <c r="D7" s="16">
        <f t="shared" si="0"/>
        <v>523.74</v>
      </c>
      <c r="E7" s="11"/>
      <c r="F7" s="17">
        <f t="shared" si="1"/>
        <v>523.74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106.88</v>
      </c>
      <c r="C8" s="2">
        <v>113</v>
      </c>
      <c r="D8" s="16">
        <f t="shared" si="0"/>
        <v>219.88</v>
      </c>
      <c r="E8" s="11"/>
      <c r="F8" s="17">
        <f t="shared" si="1"/>
        <v>219.88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118.5</v>
      </c>
      <c r="C9" s="2">
        <v>32</v>
      </c>
      <c r="D9" s="16">
        <f t="shared" si="0"/>
        <v>150.5</v>
      </c>
      <c r="E9" s="11"/>
      <c r="F9" s="17">
        <f t="shared" si="1"/>
        <v>150.5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9.4499999999999993</v>
      </c>
      <c r="C15" s="1"/>
      <c r="D15" s="16">
        <f t="shared" si="0"/>
        <v>9.4499999999999993</v>
      </c>
      <c r="E15" s="11"/>
      <c r="F15" s="17">
        <f t="shared" si="1"/>
        <v>9.4499999999999993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306.43</v>
      </c>
      <c r="C16" s="1">
        <v>55</v>
      </c>
      <c r="D16" s="16">
        <f t="shared" si="0"/>
        <v>361.43</v>
      </c>
      <c r="E16" s="11">
        <v>30</v>
      </c>
      <c r="F16" s="17">
        <f t="shared" si="1"/>
        <v>331.43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459.71</v>
      </c>
      <c r="C17" s="2">
        <v>100</v>
      </c>
      <c r="D17" s="16">
        <f t="shared" si="0"/>
        <v>559.71</v>
      </c>
      <c r="E17" s="11"/>
      <c r="F17" s="17">
        <f t="shared" si="1"/>
        <v>559.71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6.97</v>
      </c>
      <c r="C18" s="2"/>
      <c r="D18" s="16">
        <f t="shared" si="0"/>
        <v>6.97</v>
      </c>
      <c r="E18" s="11"/>
      <c r="F18" s="17">
        <f t="shared" si="1"/>
        <v>6.97</v>
      </c>
      <c r="G18" s="21"/>
      <c r="H18" s="17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>
        <v>82.2</v>
      </c>
      <c r="F19" s="17">
        <f t="shared" si="1"/>
        <v>108.67999999999999</v>
      </c>
      <c r="G19" s="21"/>
      <c r="H19" s="17"/>
      <c r="I19" s="22"/>
      <c r="J19" s="14"/>
    </row>
    <row r="20" spans="1:14" x14ac:dyDescent="0.25">
      <c r="A20" s="6" t="s">
        <v>20</v>
      </c>
      <c r="B20" s="1">
        <v>151.57</v>
      </c>
      <c r="C20" s="2">
        <v>5</v>
      </c>
      <c r="D20" s="16">
        <f t="shared" si="0"/>
        <v>156.57</v>
      </c>
      <c r="E20" s="11"/>
      <c r="F20" s="17">
        <f t="shared" si="1"/>
        <v>156.57</v>
      </c>
      <c r="G20" s="12"/>
      <c r="H20" s="17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17"/>
      <c r="I21" s="22"/>
      <c r="J21" s="22"/>
      <c r="L21" s="22"/>
    </row>
    <row r="22" spans="1:14" x14ac:dyDescent="0.25">
      <c r="A22" s="1" t="s">
        <v>22</v>
      </c>
      <c r="B22" s="1">
        <v>-1289</v>
      </c>
      <c r="C22" s="1"/>
      <c r="D22" s="16">
        <f t="shared" si="0"/>
        <v>-1289</v>
      </c>
      <c r="E22" s="11"/>
      <c r="F22" s="17">
        <f t="shared" si="1"/>
        <v>-1289</v>
      </c>
      <c r="G22" s="12"/>
      <c r="H22" s="17"/>
      <c r="I22" s="9"/>
      <c r="J22" s="9"/>
      <c r="K22" s="9"/>
      <c r="L22" s="9"/>
      <c r="M22" s="9"/>
    </row>
    <row r="23" spans="1:14" x14ac:dyDescent="0.25">
      <c r="A23" s="6" t="s">
        <v>23</v>
      </c>
      <c r="B23" s="1">
        <v>1802.13</v>
      </c>
      <c r="C23" s="1">
        <v>2.91</v>
      </c>
      <c r="D23" s="16">
        <f t="shared" si="0"/>
        <v>1805.0400000000002</v>
      </c>
      <c r="E23" s="11">
        <v>152.62</v>
      </c>
      <c r="F23" s="17">
        <f t="shared" si="1"/>
        <v>1652.42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-23</v>
      </c>
      <c r="C25" s="2"/>
      <c r="D25" s="16">
        <f t="shared" si="0"/>
        <v>-23</v>
      </c>
      <c r="E25" s="11"/>
      <c r="F25" s="17">
        <f t="shared" si="1"/>
        <v>-23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3443.7900000000004</v>
      </c>
      <c r="C28" s="1">
        <f>SUM(C5:C27)</f>
        <v>380.91</v>
      </c>
      <c r="D28" s="16">
        <f t="shared" si="0"/>
        <v>3824.7000000000003</v>
      </c>
      <c r="E28" s="11">
        <f>SUM(E5:E27)</f>
        <v>264.82</v>
      </c>
      <c r="F28" s="17">
        <f t="shared" si="1"/>
        <v>3559.88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3443.79</v>
      </c>
      <c r="C34" s="1" t="s">
        <v>27</v>
      </c>
      <c r="D34" s="2"/>
      <c r="E34" s="6">
        <v>3559.88</v>
      </c>
      <c r="F34" s="2"/>
      <c r="G34" s="14"/>
    </row>
    <row r="35" spans="1:8" x14ac:dyDescent="0.25">
      <c r="A35" s="1" t="s">
        <v>28</v>
      </c>
      <c r="B35" s="1">
        <f>SUM(C28)</f>
        <v>380.91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3824.7</v>
      </c>
      <c r="C36" s="1" t="s">
        <v>31</v>
      </c>
      <c r="D36" s="2"/>
      <c r="E36" s="1">
        <f>SUM(E34-E35)</f>
        <v>3559.88</v>
      </c>
      <c r="F36" s="2"/>
      <c r="G36" s="14"/>
    </row>
    <row r="37" spans="1:8" x14ac:dyDescent="0.25">
      <c r="A37" s="1" t="s">
        <v>32</v>
      </c>
      <c r="B37" s="1">
        <f>SUM(E28)</f>
        <v>264.82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3559.8799999999997</v>
      </c>
      <c r="C38" s="1" t="s">
        <v>5</v>
      </c>
      <c r="D38" s="2"/>
      <c r="E38" s="1">
        <f>SUM(E36-E37)</f>
        <v>3559.88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1" workbookViewId="0">
      <selection activeCell="A11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9" style="7" customWidth="1"/>
    <col min="4" max="4" width="10.140625" style="7" bestFit="1" customWidth="1"/>
    <col min="5" max="5" width="9.28515625" style="7" customWidth="1"/>
    <col min="6" max="6" width="12.570312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42946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157</v>
      </c>
      <c r="C5" s="17"/>
      <c r="D5" s="16">
        <f>SUM(B5:C5)</f>
        <v>157</v>
      </c>
      <c r="E5" s="17"/>
      <c r="F5" s="17">
        <f>SUM(D5-E5)</f>
        <v>157</v>
      </c>
      <c r="G5" s="21"/>
      <c r="H5" s="19"/>
    </row>
    <row r="6" spans="1:14" x14ac:dyDescent="0.25">
      <c r="A6" s="1" t="s">
        <v>55</v>
      </c>
      <c r="B6" s="1">
        <v>276.44</v>
      </c>
      <c r="C6" s="2"/>
      <c r="D6" s="16">
        <f t="shared" ref="D6:D28" si="0">SUM(B6:C6)</f>
        <v>276.44</v>
      </c>
      <c r="E6" s="11"/>
      <c r="F6" s="17">
        <f t="shared" ref="F6:F27" si="1">SUM(D6-E6)</f>
        <v>276.44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523.74</v>
      </c>
      <c r="C7" s="2"/>
      <c r="D7" s="16">
        <f t="shared" si="0"/>
        <v>523.74</v>
      </c>
      <c r="E7" s="11"/>
      <c r="F7" s="17">
        <f t="shared" si="1"/>
        <v>523.74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219.88</v>
      </c>
      <c r="C8" s="2"/>
      <c r="D8" s="16">
        <f t="shared" si="0"/>
        <v>219.88</v>
      </c>
      <c r="E8" s="11"/>
      <c r="F8" s="17">
        <f t="shared" si="1"/>
        <v>219.88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150.5</v>
      </c>
      <c r="C9" s="2"/>
      <c r="D9" s="16">
        <f t="shared" si="0"/>
        <v>150.5</v>
      </c>
      <c r="E9" s="11"/>
      <c r="F9" s="17">
        <f t="shared" si="1"/>
        <v>150.5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9.4499999999999993</v>
      </c>
      <c r="C15" s="1"/>
      <c r="D15" s="16">
        <f t="shared" si="0"/>
        <v>9.4499999999999993</v>
      </c>
      <c r="E15" s="11"/>
      <c r="F15" s="17">
        <f t="shared" si="1"/>
        <v>9.4499999999999993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331.43</v>
      </c>
      <c r="C16" s="1"/>
      <c r="D16" s="16">
        <f t="shared" si="0"/>
        <v>331.43</v>
      </c>
      <c r="E16" s="11"/>
      <c r="F16" s="17">
        <f t="shared" si="1"/>
        <v>331.43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559.71</v>
      </c>
      <c r="C17" s="2"/>
      <c r="D17" s="16">
        <f t="shared" si="0"/>
        <v>559.71</v>
      </c>
      <c r="E17" s="11"/>
      <c r="F17" s="17">
        <f t="shared" si="1"/>
        <v>559.71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6.97</v>
      </c>
      <c r="C18" s="2"/>
      <c r="D18" s="16">
        <f t="shared" si="0"/>
        <v>6.97</v>
      </c>
      <c r="E18" s="11"/>
      <c r="F18" s="17">
        <f t="shared" si="1"/>
        <v>6.97</v>
      </c>
      <c r="G18" s="21"/>
      <c r="H18" s="17"/>
      <c r="I18" s="9"/>
      <c r="J18" s="22"/>
      <c r="K18" s="22"/>
      <c r="L18" s="22"/>
    </row>
    <row r="19" spans="1:14" x14ac:dyDescent="0.25">
      <c r="A19" s="1" t="s">
        <v>59</v>
      </c>
      <c r="B19" s="1">
        <v>108.68</v>
      </c>
      <c r="C19" s="2"/>
      <c r="D19" s="16">
        <f t="shared" si="0"/>
        <v>108.68</v>
      </c>
      <c r="E19" s="11"/>
      <c r="F19" s="17">
        <f t="shared" si="1"/>
        <v>108.68</v>
      </c>
      <c r="G19" s="21"/>
      <c r="H19" s="17"/>
      <c r="I19" s="22"/>
      <c r="J19" s="14"/>
    </row>
    <row r="20" spans="1:14" x14ac:dyDescent="0.25">
      <c r="A20" s="6" t="s">
        <v>20</v>
      </c>
      <c r="B20" s="1">
        <v>156.57</v>
      </c>
      <c r="C20" s="2"/>
      <c r="D20" s="16">
        <f t="shared" si="0"/>
        <v>156.57</v>
      </c>
      <c r="E20" s="11"/>
      <c r="F20" s="17">
        <f t="shared" si="1"/>
        <v>156.57</v>
      </c>
      <c r="G20" s="12"/>
      <c r="H20" s="17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17"/>
      <c r="I21" s="22"/>
      <c r="J21" s="22"/>
      <c r="L21" s="22"/>
    </row>
    <row r="22" spans="1:14" x14ac:dyDescent="0.25">
      <c r="A22" s="1" t="s">
        <v>22</v>
      </c>
      <c r="B22" s="1">
        <v>-1289</v>
      </c>
      <c r="C22" s="1"/>
      <c r="D22" s="16">
        <f t="shared" si="0"/>
        <v>-1289</v>
      </c>
      <c r="E22" s="11"/>
      <c r="F22" s="17">
        <f t="shared" si="1"/>
        <v>-1289</v>
      </c>
      <c r="G22" s="12"/>
      <c r="H22" s="17"/>
      <c r="I22" s="9"/>
      <c r="J22" s="9"/>
      <c r="K22" s="9"/>
      <c r="L22" s="9"/>
      <c r="M22" s="9"/>
    </row>
    <row r="23" spans="1:14" x14ac:dyDescent="0.25">
      <c r="A23" s="6" t="s">
        <v>23</v>
      </c>
      <c r="B23" s="1">
        <v>1652.42</v>
      </c>
      <c r="C23" s="1">
        <v>2.9</v>
      </c>
      <c r="D23" s="16">
        <f t="shared" si="0"/>
        <v>1655.3200000000002</v>
      </c>
      <c r="E23" s="11">
        <v>133.53</v>
      </c>
      <c r="F23" s="17">
        <f t="shared" si="1"/>
        <v>1521.7900000000002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-23</v>
      </c>
      <c r="C25" s="2"/>
      <c r="D25" s="16">
        <f t="shared" si="0"/>
        <v>-23</v>
      </c>
      <c r="E25" s="11"/>
      <c r="F25" s="17">
        <f t="shared" si="1"/>
        <v>-23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3559.88</v>
      </c>
      <c r="C28" s="1">
        <f>SUM(C5:C27)</f>
        <v>2.9</v>
      </c>
      <c r="D28" s="16">
        <f t="shared" si="0"/>
        <v>3562.78</v>
      </c>
      <c r="E28" s="11">
        <f>SUM(E5:E27)</f>
        <v>133.53</v>
      </c>
      <c r="F28" s="17">
        <f>SUM(F5:F27)</f>
        <v>3429.2500000000005</v>
      </c>
      <c r="G28" s="9"/>
      <c r="H28" s="9"/>
      <c r="I28" s="14"/>
      <c r="J28" s="9"/>
    </row>
    <row r="29" spans="1:14" x14ac:dyDescent="0.25">
      <c r="A29" s="10"/>
      <c r="B29" s="9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3443.79</v>
      </c>
      <c r="C34" s="1" t="s">
        <v>27</v>
      </c>
      <c r="D34" s="2"/>
      <c r="E34" s="6">
        <v>3559.88</v>
      </c>
      <c r="F34" s="2"/>
      <c r="G34" s="14"/>
    </row>
    <row r="35" spans="1:8" x14ac:dyDescent="0.25">
      <c r="A35" s="1" t="s">
        <v>28</v>
      </c>
      <c r="B35" s="1">
        <f>SUM(C28)</f>
        <v>2.9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3446.69</v>
      </c>
      <c r="C36" s="1" t="s">
        <v>31</v>
      </c>
      <c r="D36" s="2"/>
      <c r="E36" s="1">
        <f>SUM(E34-E35)</f>
        <v>3559.88</v>
      </c>
      <c r="F36" s="2"/>
      <c r="G36" s="14"/>
    </row>
    <row r="37" spans="1:8" x14ac:dyDescent="0.25">
      <c r="A37" s="1" t="s">
        <v>32</v>
      </c>
      <c r="B37" s="1">
        <f>SUM(E28)</f>
        <v>133.53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3313.16</v>
      </c>
      <c r="C38" s="1" t="s">
        <v>5</v>
      </c>
      <c r="D38" s="2"/>
      <c r="E38" s="1">
        <f>SUM(E36-E37)</f>
        <v>3559.88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9" workbookViewId="0">
      <selection activeCell="A19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9" style="7" customWidth="1"/>
    <col min="4" max="4" width="10.140625" style="7" bestFit="1" customWidth="1"/>
    <col min="5" max="5" width="9.28515625" style="7" customWidth="1"/>
    <col min="6" max="6" width="12.570312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42978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157</v>
      </c>
      <c r="C5" s="17"/>
      <c r="D5" s="16">
        <f>SUM(B5:C5)</f>
        <v>157</v>
      </c>
      <c r="E5" s="17"/>
      <c r="F5" s="17">
        <f>SUM(D5-E5)</f>
        <v>157</v>
      </c>
      <c r="G5" s="21"/>
      <c r="H5" s="19"/>
    </row>
    <row r="6" spans="1:14" x14ac:dyDescent="0.25">
      <c r="A6" s="1" t="s">
        <v>55</v>
      </c>
      <c r="B6" s="1">
        <v>276.44</v>
      </c>
      <c r="C6" s="2"/>
      <c r="D6" s="16">
        <f t="shared" ref="D6:D28" si="0">SUM(B6:C6)</f>
        <v>276.44</v>
      </c>
      <c r="E6" s="11"/>
      <c r="F6" s="17">
        <f t="shared" ref="F6:F27" si="1">SUM(D6-E6)</f>
        <v>276.44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523.74</v>
      </c>
      <c r="C7" s="2"/>
      <c r="D7" s="16">
        <f t="shared" si="0"/>
        <v>523.74</v>
      </c>
      <c r="E7" s="11"/>
      <c r="F7" s="17">
        <f t="shared" si="1"/>
        <v>523.74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219.88</v>
      </c>
      <c r="C8" s="2"/>
      <c r="D8" s="16">
        <f t="shared" si="0"/>
        <v>219.88</v>
      </c>
      <c r="E8" s="11"/>
      <c r="F8" s="17">
        <f t="shared" si="1"/>
        <v>219.88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150.5</v>
      </c>
      <c r="C9" s="2"/>
      <c r="D9" s="16">
        <f t="shared" si="0"/>
        <v>150.5</v>
      </c>
      <c r="E9" s="11"/>
      <c r="F9" s="17">
        <f t="shared" si="1"/>
        <v>150.5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9.4499999999999993</v>
      </c>
      <c r="C15" s="1"/>
      <c r="D15" s="16">
        <f t="shared" si="0"/>
        <v>9.4499999999999993</v>
      </c>
      <c r="E15" s="11"/>
      <c r="F15" s="17">
        <f t="shared" si="1"/>
        <v>9.4499999999999993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331.43</v>
      </c>
      <c r="C16" s="1"/>
      <c r="D16" s="16">
        <f t="shared" si="0"/>
        <v>331.43</v>
      </c>
      <c r="E16" s="11"/>
      <c r="F16" s="17">
        <f t="shared" si="1"/>
        <v>331.43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559.71</v>
      </c>
      <c r="C17" s="2"/>
      <c r="D17" s="16">
        <f t="shared" si="0"/>
        <v>559.71</v>
      </c>
      <c r="E17" s="11"/>
      <c r="F17" s="17">
        <f t="shared" si="1"/>
        <v>559.71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6.97</v>
      </c>
      <c r="C18" s="2"/>
      <c r="D18" s="16">
        <f t="shared" si="0"/>
        <v>6.97</v>
      </c>
      <c r="E18" s="11"/>
      <c r="F18" s="17">
        <f t="shared" si="1"/>
        <v>6.97</v>
      </c>
      <c r="G18" s="21"/>
      <c r="H18" s="17"/>
      <c r="I18" s="9"/>
      <c r="J18" s="22"/>
      <c r="K18" s="22"/>
      <c r="L18" s="22"/>
    </row>
    <row r="19" spans="1:14" x14ac:dyDescent="0.25">
      <c r="A19" s="1" t="s">
        <v>59</v>
      </c>
      <c r="B19" s="1">
        <v>108.68</v>
      </c>
      <c r="C19" s="2"/>
      <c r="D19" s="16">
        <f t="shared" si="0"/>
        <v>108.68</v>
      </c>
      <c r="E19" s="11"/>
      <c r="F19" s="17">
        <f t="shared" si="1"/>
        <v>108.68</v>
      </c>
      <c r="G19" s="21"/>
      <c r="H19" s="17"/>
      <c r="I19" s="22"/>
      <c r="J19" s="14"/>
    </row>
    <row r="20" spans="1:14" x14ac:dyDescent="0.25">
      <c r="A20" s="6" t="s">
        <v>20</v>
      </c>
      <c r="B20" s="1">
        <v>156.57</v>
      </c>
      <c r="C20" s="2"/>
      <c r="D20" s="16">
        <f t="shared" si="0"/>
        <v>156.57</v>
      </c>
      <c r="E20" s="11"/>
      <c r="F20" s="17">
        <f t="shared" si="1"/>
        <v>156.57</v>
      </c>
      <c r="G20" s="12"/>
      <c r="H20" s="17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17"/>
      <c r="I21" s="22"/>
      <c r="J21" s="22"/>
      <c r="L21" s="22"/>
    </row>
    <row r="22" spans="1:14" x14ac:dyDescent="0.25">
      <c r="A22" s="1" t="s">
        <v>22</v>
      </c>
      <c r="B22" s="1">
        <v>-1289</v>
      </c>
      <c r="C22" s="1"/>
      <c r="D22" s="16">
        <f t="shared" si="0"/>
        <v>-1289</v>
      </c>
      <c r="E22" s="11"/>
      <c r="F22" s="17">
        <f t="shared" si="1"/>
        <v>-1289</v>
      </c>
      <c r="G22" s="12"/>
      <c r="H22" s="17"/>
      <c r="I22" s="9"/>
      <c r="J22" s="9"/>
      <c r="K22" s="9"/>
      <c r="L22" s="9"/>
      <c r="M22" s="9"/>
    </row>
    <row r="23" spans="1:14" x14ac:dyDescent="0.25">
      <c r="A23" s="6" t="s">
        <v>23</v>
      </c>
      <c r="B23" s="1">
        <v>1521.79</v>
      </c>
      <c r="C23" s="1">
        <v>284.23</v>
      </c>
      <c r="D23" s="16">
        <f t="shared" si="0"/>
        <v>1806.02</v>
      </c>
      <c r="E23" s="11"/>
      <c r="F23" s="17">
        <f t="shared" si="1"/>
        <v>1806.02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-23</v>
      </c>
      <c r="C25" s="2"/>
      <c r="D25" s="16">
        <f t="shared" si="0"/>
        <v>-23</v>
      </c>
      <c r="E25" s="11"/>
      <c r="F25" s="17">
        <f t="shared" si="1"/>
        <v>-23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3429.25</v>
      </c>
      <c r="C28" s="1">
        <f>SUM(C5:C27)</f>
        <v>284.23</v>
      </c>
      <c r="D28" s="16">
        <f t="shared" si="0"/>
        <v>3713.48</v>
      </c>
      <c r="E28" s="11">
        <f>SUM(E5:E27)</f>
        <v>0</v>
      </c>
      <c r="F28" s="17">
        <f>SUM(F5:F27)</f>
        <v>3713.48</v>
      </c>
      <c r="G28" s="9"/>
      <c r="H28" s="9"/>
      <c r="I28" s="14"/>
      <c r="J28" s="9"/>
    </row>
    <row r="29" spans="1:14" x14ac:dyDescent="0.25">
      <c r="A29" s="10"/>
      <c r="B29" s="9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3429.25</v>
      </c>
      <c r="C34" s="1" t="s">
        <v>27</v>
      </c>
      <c r="D34" s="2"/>
      <c r="E34" s="6">
        <v>3713.48</v>
      </c>
      <c r="F34" s="2"/>
      <c r="G34" s="14"/>
    </row>
    <row r="35" spans="1:8" x14ac:dyDescent="0.25">
      <c r="A35" s="1" t="s">
        <v>28</v>
      </c>
      <c r="B35" s="1">
        <f>SUM(C28)</f>
        <v>284.23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3713.48</v>
      </c>
      <c r="C36" s="1" t="s">
        <v>31</v>
      </c>
      <c r="D36" s="2"/>
      <c r="E36" s="1">
        <f>SUM(E34-E35)</f>
        <v>3713.48</v>
      </c>
      <c r="F36" s="2"/>
      <c r="G36" s="14"/>
    </row>
    <row r="37" spans="1:8" x14ac:dyDescent="0.25">
      <c r="A37" s="1" t="s">
        <v>32</v>
      </c>
      <c r="B37" s="1">
        <f>SUM(E28)</f>
        <v>0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3713.48</v>
      </c>
      <c r="C38" s="1" t="s">
        <v>5</v>
      </c>
      <c r="D38" s="2"/>
      <c r="E38" s="1">
        <f>SUM(E36-E37)</f>
        <v>3713.48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7" workbookViewId="0">
      <selection activeCell="A17" sqref="A17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9" style="7" customWidth="1"/>
    <col min="4" max="4" width="10.140625" style="7" bestFit="1" customWidth="1"/>
    <col min="5" max="5" width="9.28515625" style="7" customWidth="1"/>
    <col min="6" max="6" width="12.570312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 t="s">
        <v>76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157</v>
      </c>
      <c r="C5" s="17"/>
      <c r="D5" s="16">
        <f>SUM(B5:C5)</f>
        <v>157</v>
      </c>
      <c r="E5" s="17"/>
      <c r="F5" s="17">
        <f>SUM(D5-E5)</f>
        <v>157</v>
      </c>
      <c r="G5" s="21"/>
      <c r="H5" s="19"/>
    </row>
    <row r="6" spans="1:14" x14ac:dyDescent="0.25">
      <c r="A6" s="1" t="s">
        <v>55</v>
      </c>
      <c r="B6" s="1">
        <v>276.44</v>
      </c>
      <c r="C6" s="2"/>
      <c r="D6" s="16">
        <f t="shared" ref="D6:D28" si="0">SUM(B6:C6)</f>
        <v>276.44</v>
      </c>
      <c r="E6" s="11"/>
      <c r="F6" s="17">
        <f t="shared" ref="F6:F27" si="1">SUM(D6-E6)</f>
        <v>276.44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523.74</v>
      </c>
      <c r="C7" s="2"/>
      <c r="D7" s="16">
        <f t="shared" si="0"/>
        <v>523.74</v>
      </c>
      <c r="E7" s="11"/>
      <c r="F7" s="17">
        <f t="shared" si="1"/>
        <v>523.74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219.88</v>
      </c>
      <c r="C8" s="2"/>
      <c r="D8" s="16">
        <f t="shared" si="0"/>
        <v>219.88</v>
      </c>
      <c r="E8" s="11"/>
      <c r="F8" s="17">
        <f t="shared" si="1"/>
        <v>219.88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150.5</v>
      </c>
      <c r="C9" s="2"/>
      <c r="D9" s="16">
        <f t="shared" si="0"/>
        <v>150.5</v>
      </c>
      <c r="E9" s="11"/>
      <c r="F9" s="17">
        <f t="shared" si="1"/>
        <v>150.5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9.4499999999999993</v>
      </c>
      <c r="C15" s="1">
        <v>331.43</v>
      </c>
      <c r="D15" s="16">
        <f t="shared" si="0"/>
        <v>340.88</v>
      </c>
      <c r="E15" s="11"/>
      <c r="F15" s="17">
        <f t="shared" si="1"/>
        <v>340.88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77</v>
      </c>
      <c r="B16" s="1">
        <v>331.43</v>
      </c>
      <c r="C16" s="1"/>
      <c r="D16" s="16">
        <f t="shared" si="0"/>
        <v>331.43</v>
      </c>
      <c r="E16" s="11">
        <v>331.43</v>
      </c>
      <c r="F16" s="17">
        <f t="shared" si="1"/>
        <v>0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559.71</v>
      </c>
      <c r="C17" s="2">
        <v>43.5</v>
      </c>
      <c r="D17" s="16">
        <f t="shared" si="0"/>
        <v>603.21</v>
      </c>
      <c r="E17" s="11"/>
      <c r="F17" s="17">
        <f t="shared" si="1"/>
        <v>603.21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6.97</v>
      </c>
      <c r="C18" s="2">
        <v>4000</v>
      </c>
      <c r="D18" s="16">
        <f t="shared" si="0"/>
        <v>4006.97</v>
      </c>
      <c r="E18" s="11">
        <v>923.89</v>
      </c>
      <c r="F18" s="17">
        <f t="shared" si="1"/>
        <v>3083.08</v>
      </c>
      <c r="G18" s="21"/>
      <c r="H18" s="17"/>
      <c r="I18" s="9"/>
      <c r="J18" s="22"/>
      <c r="K18" s="22"/>
      <c r="L18" s="22"/>
    </row>
    <row r="19" spans="1:14" x14ac:dyDescent="0.25">
      <c r="A19" s="1" t="s">
        <v>59</v>
      </c>
      <c r="B19" s="1">
        <v>108.68</v>
      </c>
      <c r="C19" s="2"/>
      <c r="D19" s="16">
        <f t="shared" si="0"/>
        <v>108.68</v>
      </c>
      <c r="E19" s="11"/>
      <c r="F19" s="17">
        <f t="shared" si="1"/>
        <v>108.68</v>
      </c>
      <c r="G19" s="21"/>
      <c r="H19" s="17"/>
      <c r="I19" s="22"/>
      <c r="J19" s="14"/>
    </row>
    <row r="20" spans="1:14" x14ac:dyDescent="0.25">
      <c r="A20" s="6" t="s">
        <v>20</v>
      </c>
      <c r="B20" s="1">
        <v>156.57</v>
      </c>
      <c r="C20" s="2"/>
      <c r="D20" s="16">
        <f t="shared" si="0"/>
        <v>156.57</v>
      </c>
      <c r="E20" s="11"/>
      <c r="F20" s="17">
        <f t="shared" si="1"/>
        <v>156.57</v>
      </c>
      <c r="G20" s="12"/>
      <c r="H20" s="17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17"/>
      <c r="I21" s="22"/>
      <c r="J21" s="22"/>
      <c r="L21" s="22"/>
    </row>
    <row r="22" spans="1:14" x14ac:dyDescent="0.25">
      <c r="A22" s="1" t="s">
        <v>22</v>
      </c>
      <c r="B22" s="1">
        <v>-1289</v>
      </c>
      <c r="C22" s="1">
        <v>1289</v>
      </c>
      <c r="D22" s="16">
        <f t="shared" si="0"/>
        <v>0</v>
      </c>
      <c r="E22" s="11"/>
      <c r="F22" s="17">
        <f t="shared" si="1"/>
        <v>0</v>
      </c>
      <c r="G22" s="12"/>
      <c r="H22" s="17"/>
      <c r="I22" s="9"/>
      <c r="J22" s="9"/>
      <c r="K22" s="9"/>
      <c r="L22" s="9"/>
      <c r="M22" s="9"/>
    </row>
    <row r="23" spans="1:14" x14ac:dyDescent="0.25">
      <c r="A23" s="6" t="s">
        <v>23</v>
      </c>
      <c r="B23" s="1">
        <v>1806.02</v>
      </c>
      <c r="C23" s="1">
        <v>4.2</v>
      </c>
      <c r="D23" s="16">
        <f t="shared" si="0"/>
        <v>1810.22</v>
      </c>
      <c r="E23" s="11">
        <v>221.07</v>
      </c>
      <c r="F23" s="17">
        <f t="shared" si="1"/>
        <v>1589.15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-23</v>
      </c>
      <c r="C25" s="2">
        <v>23</v>
      </c>
      <c r="D25" s="16">
        <f t="shared" si="0"/>
        <v>0</v>
      </c>
      <c r="E25" s="11"/>
      <c r="F25" s="17">
        <f t="shared" si="1"/>
        <v>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3713.48</v>
      </c>
      <c r="C28" s="1">
        <f>SUM(C5:C27)</f>
        <v>5691.13</v>
      </c>
      <c r="D28" s="16">
        <f t="shared" si="0"/>
        <v>9404.61</v>
      </c>
      <c r="E28" s="11">
        <f>SUM(E5:E27)</f>
        <v>1476.3899999999999</v>
      </c>
      <c r="F28" s="17">
        <f>SUM(F5:F27)</f>
        <v>7928.22</v>
      </c>
      <c r="G28" s="9"/>
      <c r="H28" s="9"/>
      <c r="I28" s="14"/>
      <c r="J28" s="9"/>
    </row>
    <row r="29" spans="1:14" x14ac:dyDescent="0.25">
      <c r="A29" s="10"/>
      <c r="B29" s="9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3713.48</v>
      </c>
      <c r="C34" s="1" t="s">
        <v>27</v>
      </c>
      <c r="D34" s="2"/>
      <c r="E34" s="6">
        <v>7928.22</v>
      </c>
      <c r="F34" s="2"/>
      <c r="G34" s="14"/>
    </row>
    <row r="35" spans="1:8" x14ac:dyDescent="0.25">
      <c r="A35" s="1" t="s">
        <v>28</v>
      </c>
      <c r="B35" s="1">
        <f>SUM(C28)</f>
        <v>5691.13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9404.61</v>
      </c>
      <c r="C36" s="1" t="s">
        <v>31</v>
      </c>
      <c r="D36" s="2"/>
      <c r="E36" s="1">
        <f>SUM(E34-E35)</f>
        <v>7928.22</v>
      </c>
      <c r="F36" s="2"/>
      <c r="G36" s="14"/>
    </row>
    <row r="37" spans="1:8" x14ac:dyDescent="0.25">
      <c r="A37" s="1" t="s">
        <v>32</v>
      </c>
      <c r="B37" s="1">
        <f>SUM(E28)</f>
        <v>1476.3899999999999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7928.2200000000012</v>
      </c>
      <c r="C38" s="1" t="s">
        <v>5</v>
      </c>
      <c r="D38" s="2"/>
      <c r="E38" s="1">
        <f>SUM(E36-E37)</f>
        <v>7928.22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7" workbookViewId="0">
      <selection activeCell="A7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41943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164.5</v>
      </c>
      <c r="C5" s="17">
        <v>182</v>
      </c>
      <c r="D5" s="16">
        <f>SUM(B5:C5)</f>
        <v>346.5</v>
      </c>
      <c r="E5" s="17">
        <v>179</v>
      </c>
      <c r="F5" s="17">
        <f>SUM(D5-E5)</f>
        <v>167.5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>
        <v>404.75</v>
      </c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>
        <v>218.5</v>
      </c>
      <c r="H16" s="9"/>
      <c r="I16" s="9"/>
      <c r="J16" s="14"/>
    </row>
    <row r="17" spans="1:11" x14ac:dyDescent="0.25">
      <c r="A17" s="6" t="s">
        <v>17</v>
      </c>
      <c r="B17" s="1">
        <v>2071.23</v>
      </c>
      <c r="C17" s="1">
        <v>2256.86</v>
      </c>
      <c r="D17" s="16">
        <f t="shared" si="0"/>
        <v>4328.09</v>
      </c>
      <c r="E17" s="11">
        <v>1232</v>
      </c>
      <c r="F17" s="17">
        <f t="shared" si="1"/>
        <v>3096.09</v>
      </c>
      <c r="G17" s="21">
        <v>47.69</v>
      </c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>
        <v>429.92</v>
      </c>
      <c r="H18" s="9"/>
      <c r="I18" s="22"/>
      <c r="J18" s="14"/>
    </row>
    <row r="19" spans="1:11" x14ac:dyDescent="0.25">
      <c r="A19" s="1" t="s">
        <v>19</v>
      </c>
      <c r="B19" s="1">
        <v>3267.81</v>
      </c>
      <c r="C19" s="2"/>
      <c r="D19" s="16">
        <f t="shared" si="0"/>
        <v>3267.81</v>
      </c>
      <c r="E19" s="11">
        <v>284.97000000000003</v>
      </c>
      <c r="F19" s="17">
        <f t="shared" si="1"/>
        <v>2982.84</v>
      </c>
      <c r="G19" s="21">
        <v>320.43</v>
      </c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>
        <f>SUM(G15:G19)</f>
        <v>1421.2900000000002</v>
      </c>
      <c r="H20" s="9"/>
      <c r="I20" s="22"/>
      <c r="J20" s="14"/>
    </row>
    <row r="21" spans="1:11" x14ac:dyDescent="0.25">
      <c r="A21" s="6" t="s">
        <v>20</v>
      </c>
      <c r="B21" s="1">
        <v>1724.33</v>
      </c>
      <c r="C21" s="2">
        <v>1047.5</v>
      </c>
      <c r="D21" s="16">
        <f t="shared" si="0"/>
        <v>2771.83</v>
      </c>
      <c r="E21" s="11">
        <v>2095</v>
      </c>
      <c r="F21" s="17">
        <f t="shared" si="1"/>
        <v>676.82999999999993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1492.8</v>
      </c>
      <c r="C24" s="1">
        <v>1.1299999999999999</v>
      </c>
      <c r="D24" s="16">
        <f t="shared" si="0"/>
        <v>1493.93</v>
      </c>
      <c r="E24" s="11">
        <v>76.5</v>
      </c>
      <c r="F24" s="17">
        <f t="shared" si="1"/>
        <v>1417.43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11010.06</v>
      </c>
      <c r="C27" s="1">
        <f>SUM(C5:C26)</f>
        <v>3487.4900000000002</v>
      </c>
      <c r="D27" s="1">
        <f>SUM(D5:D26)</f>
        <v>14497.550000000001</v>
      </c>
      <c r="E27" s="11">
        <f>SUM(E5:E26)</f>
        <v>3867.4700000000003</v>
      </c>
      <c r="F27" s="1">
        <f>SUM(D27-E27)</f>
        <v>10630.080000000002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/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11010.06</v>
      </c>
      <c r="C33" s="1" t="s">
        <v>27</v>
      </c>
      <c r="D33" s="2"/>
      <c r="E33" s="6">
        <v>10630.08</v>
      </c>
      <c r="F33" s="2"/>
      <c r="G33" s="14"/>
    </row>
    <row r="34" spans="1:7" x14ac:dyDescent="0.25">
      <c r="A34" s="1" t="s">
        <v>28</v>
      </c>
      <c r="B34" s="1">
        <f>SUM(C27)</f>
        <v>3487.4900000000002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14497.55</v>
      </c>
      <c r="C35" s="1" t="s">
        <v>31</v>
      </c>
      <c r="D35" s="2"/>
      <c r="E35" s="1">
        <f>SUM(E33:E34)</f>
        <v>10630.08</v>
      </c>
      <c r="F35" s="2"/>
      <c r="G35" s="14"/>
    </row>
    <row r="36" spans="1:7" x14ac:dyDescent="0.25">
      <c r="A36" s="1" t="s">
        <v>32</v>
      </c>
      <c r="B36" s="1">
        <f>SUM(E27)</f>
        <v>3867.4700000000003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10630.079999999998</v>
      </c>
      <c r="C37" s="1" t="s">
        <v>5</v>
      </c>
      <c r="D37" s="2"/>
      <c r="E37" s="1">
        <f>SUM(E35-E36)</f>
        <v>10630.08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7" workbookViewId="0">
      <selection activeCell="I17" sqref="I17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9" style="7" customWidth="1"/>
    <col min="4" max="4" width="10.140625" style="7" bestFit="1" customWidth="1"/>
    <col min="5" max="5" width="9.28515625" style="7" customWidth="1"/>
    <col min="6" max="6" width="12.570312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43038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78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157</v>
      </c>
      <c r="C5" s="17"/>
      <c r="D5" s="16">
        <f>SUM(B5:C5)</f>
        <v>157</v>
      </c>
      <c r="E5" s="17"/>
      <c r="F5" s="17">
        <f>SUM(D5-E5)</f>
        <v>157</v>
      </c>
      <c r="G5" s="21"/>
      <c r="H5" s="19"/>
    </row>
    <row r="6" spans="1:14" x14ac:dyDescent="0.25">
      <c r="A6" s="1" t="s">
        <v>55</v>
      </c>
      <c r="B6" s="1">
        <v>276.44</v>
      </c>
      <c r="C6" s="2"/>
      <c r="D6" s="16">
        <f t="shared" ref="D6:D28" si="0">SUM(B6:C6)</f>
        <v>276.44</v>
      </c>
      <c r="E6" s="11"/>
      <c r="F6" s="17">
        <f t="shared" ref="F6:F27" si="1">SUM(D6-E6)</f>
        <v>276.44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523.74</v>
      </c>
      <c r="C7" s="2"/>
      <c r="D7" s="16">
        <f t="shared" si="0"/>
        <v>523.74</v>
      </c>
      <c r="E7" s="11"/>
      <c r="F7" s="17">
        <f t="shared" si="1"/>
        <v>523.74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219.88</v>
      </c>
      <c r="C8" s="2"/>
      <c r="D8" s="16">
        <f t="shared" si="0"/>
        <v>219.88</v>
      </c>
      <c r="E8" s="11"/>
      <c r="F8" s="17">
        <f t="shared" si="1"/>
        <v>219.88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150.5</v>
      </c>
      <c r="C9" s="2"/>
      <c r="D9" s="16">
        <f t="shared" si="0"/>
        <v>150.5</v>
      </c>
      <c r="E9" s="11"/>
      <c r="F9" s="17">
        <f t="shared" si="1"/>
        <v>150.5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>
        <v>240</v>
      </c>
      <c r="D12" s="16">
        <f t="shared" si="0"/>
        <v>255.32</v>
      </c>
      <c r="E12" s="11"/>
      <c r="F12" s="17">
        <f t="shared" si="1"/>
        <v>255.32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340.88</v>
      </c>
      <c r="C15" s="1" t="s">
        <v>39</v>
      </c>
      <c r="D15" s="16">
        <f t="shared" si="0"/>
        <v>340.88</v>
      </c>
      <c r="E15" s="11"/>
      <c r="F15" s="17">
        <f t="shared" si="1"/>
        <v>340.88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77</v>
      </c>
      <c r="B16" s="1">
        <v>0</v>
      </c>
      <c r="C16" s="1">
        <v>1198.51</v>
      </c>
      <c r="D16" s="16">
        <f t="shared" si="0"/>
        <v>1198.51</v>
      </c>
      <c r="E16" s="11"/>
      <c r="F16" s="17">
        <f t="shared" si="1"/>
        <v>1198.51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603.21</v>
      </c>
      <c r="C17" s="2"/>
      <c r="D17" s="16">
        <f t="shared" si="0"/>
        <v>603.21</v>
      </c>
      <c r="E17" s="11"/>
      <c r="F17" s="17">
        <f t="shared" si="1"/>
        <v>603.21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3083.08</v>
      </c>
      <c r="C18" s="2"/>
      <c r="D18" s="16">
        <f t="shared" si="0"/>
        <v>3083.08</v>
      </c>
      <c r="E18" s="11">
        <v>300.81</v>
      </c>
      <c r="F18" s="17">
        <f t="shared" si="1"/>
        <v>2782.27</v>
      </c>
      <c r="G18" s="21"/>
      <c r="H18" s="17"/>
      <c r="I18" s="9"/>
      <c r="J18" s="22"/>
      <c r="K18" s="22"/>
      <c r="L18" s="22"/>
    </row>
    <row r="19" spans="1:14" x14ac:dyDescent="0.25">
      <c r="A19" s="1" t="s">
        <v>59</v>
      </c>
      <c r="B19" s="1">
        <v>108.68</v>
      </c>
      <c r="C19" s="2"/>
      <c r="D19" s="16">
        <f t="shared" si="0"/>
        <v>108.68</v>
      </c>
      <c r="E19" s="11"/>
      <c r="F19" s="17">
        <f t="shared" si="1"/>
        <v>108.68</v>
      </c>
      <c r="G19" s="21"/>
      <c r="H19" s="17"/>
      <c r="I19" s="22"/>
      <c r="J19" s="14"/>
    </row>
    <row r="20" spans="1:14" x14ac:dyDescent="0.25">
      <c r="A20" s="6" t="s">
        <v>20</v>
      </c>
      <c r="B20" s="1">
        <v>156.57</v>
      </c>
      <c r="C20" s="2"/>
      <c r="D20" s="16">
        <f t="shared" si="0"/>
        <v>156.57</v>
      </c>
      <c r="E20" s="11"/>
      <c r="F20" s="17">
        <f t="shared" si="1"/>
        <v>156.57</v>
      </c>
      <c r="G20" s="12"/>
      <c r="H20" s="17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17"/>
      <c r="I21" s="22"/>
      <c r="J21" s="22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17"/>
      <c r="I22" s="9"/>
      <c r="J22" s="9"/>
      <c r="K22" s="9"/>
      <c r="L22" s="9"/>
      <c r="M22" s="9"/>
    </row>
    <row r="23" spans="1:14" x14ac:dyDescent="0.25">
      <c r="A23" s="6" t="s">
        <v>23</v>
      </c>
      <c r="B23" s="1">
        <v>1589.15</v>
      </c>
      <c r="C23" s="1">
        <v>6.95</v>
      </c>
      <c r="D23" s="16">
        <f t="shared" si="0"/>
        <v>1596.1000000000001</v>
      </c>
      <c r="E23" s="11">
        <v>161.91</v>
      </c>
      <c r="F23" s="17">
        <f t="shared" si="1"/>
        <v>1434.19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0</v>
      </c>
      <c r="C25" s="2"/>
      <c r="D25" s="16">
        <f t="shared" si="0"/>
        <v>0</v>
      </c>
      <c r="E25" s="11"/>
      <c r="F25" s="17">
        <f t="shared" si="1"/>
        <v>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7928.22</v>
      </c>
      <c r="C28" s="1">
        <f>SUM(C5:C27)</f>
        <v>1445.46</v>
      </c>
      <c r="D28" s="16">
        <f t="shared" si="0"/>
        <v>9373.68</v>
      </c>
      <c r="E28" s="11">
        <f>SUM(E5:E27)</f>
        <v>462.72</v>
      </c>
      <c r="F28" s="17">
        <f>SUM(F5:F27)</f>
        <v>8910.9599999999991</v>
      </c>
      <c r="G28" s="9"/>
      <c r="H28" s="9"/>
      <c r="I28" s="14"/>
      <c r="J28" s="9"/>
    </row>
    <row r="29" spans="1:14" x14ac:dyDescent="0.25">
      <c r="A29" s="10"/>
      <c r="B29" s="9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7928.22</v>
      </c>
      <c r="C34" s="1" t="s">
        <v>27</v>
      </c>
      <c r="D34" s="2"/>
      <c r="E34" s="6">
        <v>8910.9599999999991</v>
      </c>
      <c r="F34" s="2"/>
      <c r="G34" s="14"/>
    </row>
    <row r="35" spans="1:8" x14ac:dyDescent="0.25">
      <c r="A35" s="1" t="s">
        <v>28</v>
      </c>
      <c r="B35" s="1">
        <f>SUM(C28)</f>
        <v>1445.46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9373.68</v>
      </c>
      <c r="C36" s="1" t="s">
        <v>31</v>
      </c>
      <c r="D36" s="2"/>
      <c r="E36" s="1">
        <f>SUM(E34-E35)</f>
        <v>8910.9599999999991</v>
      </c>
      <c r="F36" s="2"/>
      <c r="G36" s="14"/>
    </row>
    <row r="37" spans="1:8" x14ac:dyDescent="0.25">
      <c r="A37" s="1" t="s">
        <v>32</v>
      </c>
      <c r="B37" s="1">
        <f>SUM(E28)</f>
        <v>462.72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8910.9600000000009</v>
      </c>
      <c r="C38" s="1" t="s">
        <v>5</v>
      </c>
      <c r="D38" s="2"/>
      <c r="E38" s="1">
        <f>SUM(E36-E37)</f>
        <v>8910.9599999999991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9" workbookViewId="0">
      <selection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9" style="7" customWidth="1"/>
    <col min="4" max="4" width="10.140625" style="7" bestFit="1" customWidth="1"/>
    <col min="5" max="5" width="9.28515625" style="7" customWidth="1"/>
    <col min="6" max="6" width="12.570312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 t="s">
        <v>79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78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157</v>
      </c>
      <c r="C5" s="17"/>
      <c r="D5" s="16">
        <f>SUM(B5:C5)</f>
        <v>157</v>
      </c>
      <c r="E5" s="17"/>
      <c r="F5" s="17">
        <f>SUM(D5-E5)</f>
        <v>157</v>
      </c>
      <c r="G5" s="21"/>
      <c r="H5" s="19"/>
    </row>
    <row r="6" spans="1:14" x14ac:dyDescent="0.25">
      <c r="A6" s="1" t="s">
        <v>55</v>
      </c>
      <c r="B6" s="1">
        <v>276.44</v>
      </c>
      <c r="C6" s="2"/>
      <c r="D6" s="16">
        <f t="shared" ref="D6:D28" si="0">SUM(B6:C6)</f>
        <v>276.44</v>
      </c>
      <c r="E6" s="11"/>
      <c r="F6" s="17">
        <f t="shared" ref="F6:F27" si="1">SUM(D6-E6)</f>
        <v>276.44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523.74</v>
      </c>
      <c r="C7" s="2"/>
      <c r="D7" s="16">
        <f t="shared" si="0"/>
        <v>523.74</v>
      </c>
      <c r="E7" s="11"/>
      <c r="F7" s="17">
        <f t="shared" si="1"/>
        <v>523.74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219.88</v>
      </c>
      <c r="C8" s="2"/>
      <c r="D8" s="16">
        <f t="shared" si="0"/>
        <v>219.88</v>
      </c>
      <c r="E8" s="11"/>
      <c r="F8" s="17">
        <f t="shared" si="1"/>
        <v>219.88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150.5</v>
      </c>
      <c r="C9" s="2"/>
      <c r="D9" s="16">
        <f t="shared" si="0"/>
        <v>150.5</v>
      </c>
      <c r="E9" s="11"/>
      <c r="F9" s="17">
        <f t="shared" si="1"/>
        <v>150.5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255.32</v>
      </c>
      <c r="C12" s="2"/>
      <c r="D12" s="16">
        <f t="shared" si="0"/>
        <v>255.32</v>
      </c>
      <c r="E12" s="11"/>
      <c r="F12" s="17">
        <f t="shared" si="1"/>
        <v>255.32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340.88</v>
      </c>
      <c r="C15" s="1"/>
      <c r="D15" s="16">
        <f t="shared" si="0"/>
        <v>340.88</v>
      </c>
      <c r="E15" s="11"/>
      <c r="F15" s="17">
        <f t="shared" si="1"/>
        <v>340.88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77</v>
      </c>
      <c r="B16" s="1">
        <v>1198.51</v>
      </c>
      <c r="C16" s="1"/>
      <c r="D16" s="16">
        <f t="shared" si="0"/>
        <v>1198.51</v>
      </c>
      <c r="E16" s="11"/>
      <c r="F16" s="17">
        <f t="shared" si="1"/>
        <v>1198.51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603.21</v>
      </c>
      <c r="C17" s="2"/>
      <c r="D17" s="16">
        <f t="shared" si="0"/>
        <v>603.21</v>
      </c>
      <c r="E17" s="11"/>
      <c r="F17" s="17">
        <f t="shared" si="1"/>
        <v>603.21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2782.27</v>
      </c>
      <c r="C18" s="2"/>
      <c r="D18" s="16">
        <f t="shared" si="0"/>
        <v>2782.27</v>
      </c>
      <c r="E18" s="11">
        <v>1621.98</v>
      </c>
      <c r="F18" s="17">
        <f t="shared" si="1"/>
        <v>1160.29</v>
      </c>
      <c r="G18" s="21"/>
      <c r="H18" s="17"/>
      <c r="I18" s="9"/>
      <c r="J18" s="22"/>
      <c r="K18" s="22"/>
      <c r="L18" s="22"/>
    </row>
    <row r="19" spans="1:14" x14ac:dyDescent="0.25">
      <c r="A19" s="1" t="s">
        <v>59</v>
      </c>
      <c r="B19" s="1">
        <v>108.68</v>
      </c>
      <c r="C19" s="2"/>
      <c r="D19" s="16">
        <f t="shared" si="0"/>
        <v>108.68</v>
      </c>
      <c r="E19" s="11"/>
      <c r="F19" s="17">
        <f t="shared" si="1"/>
        <v>108.68</v>
      </c>
      <c r="G19" s="21"/>
      <c r="H19" s="17"/>
      <c r="I19" s="22"/>
      <c r="J19" s="14"/>
    </row>
    <row r="20" spans="1:14" x14ac:dyDescent="0.25">
      <c r="A20" s="6" t="s">
        <v>20</v>
      </c>
      <c r="B20" s="1">
        <v>156.57</v>
      </c>
      <c r="C20" s="2"/>
      <c r="D20" s="16">
        <f t="shared" si="0"/>
        <v>156.57</v>
      </c>
      <c r="E20" s="11"/>
      <c r="F20" s="17">
        <f t="shared" si="1"/>
        <v>156.57</v>
      </c>
      <c r="G20" s="12"/>
      <c r="H20" s="17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17"/>
      <c r="I21" s="22"/>
      <c r="J21" s="22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17"/>
      <c r="I22" s="9"/>
      <c r="J22" s="9"/>
      <c r="K22" s="9"/>
      <c r="L22" s="9"/>
      <c r="M22" s="9"/>
    </row>
    <row r="23" spans="1:14" x14ac:dyDescent="0.25">
      <c r="A23" s="6" t="s">
        <v>23</v>
      </c>
      <c r="B23" s="1">
        <v>1434.19</v>
      </c>
      <c r="C23" s="1">
        <v>349.16</v>
      </c>
      <c r="D23" s="16">
        <f t="shared" si="0"/>
        <v>1783.3500000000001</v>
      </c>
      <c r="E23" s="11">
        <v>200</v>
      </c>
      <c r="F23" s="17">
        <f t="shared" si="1"/>
        <v>1583.3500000000001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0</v>
      </c>
      <c r="C25" s="2"/>
      <c r="D25" s="16">
        <f t="shared" si="0"/>
        <v>0</v>
      </c>
      <c r="E25" s="11"/>
      <c r="F25" s="17">
        <f t="shared" si="1"/>
        <v>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8910.9599999999991</v>
      </c>
      <c r="C28" s="1">
        <f>SUM(C5:C27)</f>
        <v>349.16</v>
      </c>
      <c r="D28" s="16">
        <f t="shared" si="0"/>
        <v>9260.119999999999</v>
      </c>
      <c r="E28" s="11">
        <f>SUM(E5:E27)</f>
        <v>1821.98</v>
      </c>
      <c r="F28" s="17">
        <f>SUM(F5:F27)</f>
        <v>7438.14</v>
      </c>
      <c r="G28" s="9"/>
      <c r="H28" s="9"/>
      <c r="I28" s="14"/>
      <c r="J28" s="9"/>
    </row>
    <row r="29" spans="1:14" x14ac:dyDescent="0.25">
      <c r="A29" s="10"/>
      <c r="B29" s="9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8910.9599999999991</v>
      </c>
      <c r="C34" s="1" t="s">
        <v>27</v>
      </c>
      <c r="D34" s="2"/>
      <c r="E34" s="6">
        <v>7438.14</v>
      </c>
      <c r="F34" s="2"/>
      <c r="G34" s="14"/>
    </row>
    <row r="35" spans="1:8" x14ac:dyDescent="0.25">
      <c r="A35" s="1" t="s">
        <v>28</v>
      </c>
      <c r="B35" s="1">
        <f>SUM(C28)</f>
        <v>349.16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9260.119999999999</v>
      </c>
      <c r="C36" s="1" t="s">
        <v>31</v>
      </c>
      <c r="D36" s="2"/>
      <c r="E36" s="1">
        <f>SUM(E34-E35)</f>
        <v>7438.14</v>
      </c>
      <c r="F36" s="2"/>
      <c r="G36" s="14"/>
    </row>
    <row r="37" spans="1:8" x14ac:dyDescent="0.25">
      <c r="A37" s="1" t="s">
        <v>32</v>
      </c>
      <c r="B37" s="1">
        <f>SUM(E28)</f>
        <v>1821.98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7438.1399999999994</v>
      </c>
      <c r="C38" s="1" t="s">
        <v>5</v>
      </c>
      <c r="D38" s="2"/>
      <c r="E38" s="1">
        <f>SUM(E36-E37)</f>
        <v>7438.14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7" workbookViewId="0">
      <selection activeCell="A17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9" style="7" customWidth="1"/>
    <col min="4" max="4" width="10.140625" style="7" bestFit="1" customWidth="1"/>
    <col min="5" max="5" width="9.28515625" style="7" customWidth="1"/>
    <col min="6" max="6" width="12.570312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43100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78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157</v>
      </c>
      <c r="C5" s="17"/>
      <c r="D5" s="16">
        <f>SUM(B5:C5)</f>
        <v>157</v>
      </c>
      <c r="E5" s="17"/>
      <c r="F5" s="17">
        <f>SUM(D5-E5)</f>
        <v>157</v>
      </c>
      <c r="G5" s="21"/>
      <c r="H5" s="19"/>
    </row>
    <row r="6" spans="1:14" x14ac:dyDescent="0.25">
      <c r="A6" s="1" t="s">
        <v>55</v>
      </c>
      <c r="B6" s="1">
        <v>276.44</v>
      </c>
      <c r="C6" s="2"/>
      <c r="D6" s="16">
        <f t="shared" ref="D6:D28" si="0">SUM(B6:C6)</f>
        <v>276.44</v>
      </c>
      <c r="E6" s="11"/>
      <c r="F6" s="17">
        <f t="shared" ref="F6:F28" si="1">SUM(D6-E6)</f>
        <v>276.44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523.74</v>
      </c>
      <c r="C7" s="2"/>
      <c r="D7" s="16">
        <f t="shared" si="0"/>
        <v>523.74</v>
      </c>
      <c r="E7" s="11"/>
      <c r="F7" s="17">
        <f t="shared" si="1"/>
        <v>523.74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219.88</v>
      </c>
      <c r="C8" s="2"/>
      <c r="D8" s="16">
        <f t="shared" si="0"/>
        <v>219.88</v>
      </c>
      <c r="E8" s="11"/>
      <c r="F8" s="17">
        <f t="shared" si="1"/>
        <v>219.88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150.5</v>
      </c>
      <c r="C9" s="2"/>
      <c r="D9" s="16">
        <f t="shared" si="0"/>
        <v>150.5</v>
      </c>
      <c r="E9" s="11"/>
      <c r="F9" s="17">
        <f t="shared" si="1"/>
        <v>150.5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255.32</v>
      </c>
      <c r="C12" s="2"/>
      <c r="D12" s="16">
        <f t="shared" si="0"/>
        <v>255.32</v>
      </c>
      <c r="E12" s="11"/>
      <c r="F12" s="17">
        <f t="shared" si="1"/>
        <v>255.32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340.88</v>
      </c>
      <c r="C15" s="1"/>
      <c r="D15" s="16">
        <f t="shared" si="0"/>
        <v>340.88</v>
      </c>
      <c r="E15" s="11"/>
      <c r="F15" s="17">
        <f t="shared" si="1"/>
        <v>340.88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77</v>
      </c>
      <c r="B16" s="1">
        <v>1198.51</v>
      </c>
      <c r="C16" s="1"/>
      <c r="D16" s="16">
        <f t="shared" si="0"/>
        <v>1198.51</v>
      </c>
      <c r="E16" s="11"/>
      <c r="F16" s="17">
        <f t="shared" si="1"/>
        <v>1198.51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603.21</v>
      </c>
      <c r="C17" s="2"/>
      <c r="D17" s="16">
        <f t="shared" si="0"/>
        <v>603.21</v>
      </c>
      <c r="E17" s="11"/>
      <c r="F17" s="17">
        <f t="shared" si="1"/>
        <v>603.21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1160.29</v>
      </c>
      <c r="C18" s="2">
        <v>250</v>
      </c>
      <c r="D18" s="16">
        <f t="shared" si="0"/>
        <v>1410.29</v>
      </c>
      <c r="E18" s="11">
        <v>1208.1600000000001</v>
      </c>
      <c r="F18" s="17">
        <f t="shared" si="1"/>
        <v>202.12999999999988</v>
      </c>
      <c r="G18" s="21"/>
      <c r="H18" s="17"/>
      <c r="I18" s="9"/>
      <c r="J18" s="22"/>
      <c r="K18" s="22"/>
      <c r="L18" s="22"/>
    </row>
    <row r="19" spans="1:14" x14ac:dyDescent="0.25">
      <c r="A19" s="1" t="s">
        <v>59</v>
      </c>
      <c r="B19" s="1">
        <v>108.68</v>
      </c>
      <c r="C19" s="2"/>
      <c r="D19" s="16">
        <f t="shared" si="0"/>
        <v>108.68</v>
      </c>
      <c r="E19" s="11"/>
      <c r="F19" s="17">
        <f t="shared" si="1"/>
        <v>108.68</v>
      </c>
      <c r="G19" s="21"/>
      <c r="H19" s="17"/>
      <c r="I19" s="22"/>
      <c r="J19" s="14"/>
    </row>
    <row r="20" spans="1:14" x14ac:dyDescent="0.25">
      <c r="A20" s="6" t="s">
        <v>20</v>
      </c>
      <c r="B20" s="1">
        <v>156.57</v>
      </c>
      <c r="C20" s="2">
        <v>1467.48</v>
      </c>
      <c r="D20" s="16">
        <f t="shared" si="0"/>
        <v>1624.05</v>
      </c>
      <c r="E20" s="11">
        <v>150</v>
      </c>
      <c r="F20" s="17">
        <f t="shared" si="1"/>
        <v>1474.05</v>
      </c>
      <c r="G20" s="12"/>
      <c r="H20" s="17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17"/>
      <c r="I21" s="22"/>
      <c r="J21" s="22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17"/>
      <c r="I22" s="9"/>
      <c r="J22" s="9"/>
      <c r="K22" s="9"/>
      <c r="L22" s="9"/>
      <c r="M22" s="9"/>
    </row>
    <row r="23" spans="1:14" x14ac:dyDescent="0.25">
      <c r="A23" s="6" t="s">
        <v>23</v>
      </c>
      <c r="B23" s="1">
        <v>1583.35</v>
      </c>
      <c r="C23" s="1">
        <v>102.17</v>
      </c>
      <c r="D23" s="16">
        <f t="shared" si="0"/>
        <v>1685.52</v>
      </c>
      <c r="E23" s="11"/>
      <c r="F23" s="17">
        <f t="shared" si="1"/>
        <v>1685.52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0</v>
      </c>
      <c r="C25" s="2">
        <v>45</v>
      </c>
      <c r="D25" s="16">
        <f t="shared" si="0"/>
        <v>45</v>
      </c>
      <c r="E25" s="11">
        <v>50</v>
      </c>
      <c r="F25" s="17">
        <f t="shared" si="1"/>
        <v>-5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7438.14</v>
      </c>
      <c r="C28" s="1">
        <f>SUM(C5:C27)</f>
        <v>1864.65</v>
      </c>
      <c r="D28" s="16">
        <f t="shared" si="0"/>
        <v>9302.7900000000009</v>
      </c>
      <c r="E28" s="11">
        <f>SUM(E5:E27)</f>
        <v>1408.16</v>
      </c>
      <c r="F28" s="17">
        <f t="shared" si="1"/>
        <v>7894.630000000001</v>
      </c>
      <c r="G28" s="9"/>
      <c r="H28" s="9"/>
      <c r="I28" s="14"/>
      <c r="J28" s="9"/>
    </row>
    <row r="29" spans="1:14" x14ac:dyDescent="0.25">
      <c r="A29" s="10"/>
      <c r="B29" s="9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7438.14</v>
      </c>
      <c r="C34" s="1" t="s">
        <v>27</v>
      </c>
      <c r="D34" s="2"/>
      <c r="E34" s="6">
        <v>7894.63</v>
      </c>
      <c r="F34" s="2"/>
      <c r="G34" s="14"/>
    </row>
    <row r="35" spans="1:8" x14ac:dyDescent="0.25">
      <c r="A35" s="1" t="s">
        <v>28</v>
      </c>
      <c r="B35" s="1">
        <f>SUM(C28)</f>
        <v>1864.65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9302.7900000000009</v>
      </c>
      <c r="C36" s="1" t="s">
        <v>31</v>
      </c>
      <c r="D36" s="2"/>
      <c r="E36" s="1">
        <f>SUM(E34-E35)</f>
        <v>7894.63</v>
      </c>
      <c r="F36" s="2"/>
      <c r="G36" s="14"/>
    </row>
    <row r="37" spans="1:8" x14ac:dyDescent="0.25">
      <c r="A37" s="1" t="s">
        <v>32</v>
      </c>
      <c r="B37" s="1">
        <f>SUM(E28)</f>
        <v>1408.16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7894.630000000001</v>
      </c>
      <c r="C38" s="1" t="s">
        <v>5</v>
      </c>
      <c r="D38" s="2"/>
      <c r="E38" s="1">
        <f>SUM(E36-E37)</f>
        <v>7894.63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23" workbookViewId="0">
      <selection activeCell="A23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9" style="7" customWidth="1"/>
    <col min="4" max="4" width="10.140625" style="7" bestFit="1" customWidth="1"/>
    <col min="5" max="5" width="9.28515625" style="7" customWidth="1"/>
    <col min="6" max="6" width="12.570312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43131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78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157</v>
      </c>
      <c r="C5" s="17"/>
      <c r="D5" s="16">
        <f>SUM(B5:C5)</f>
        <v>157</v>
      </c>
      <c r="E5" s="17"/>
      <c r="F5" s="17">
        <f>SUM(D5-E5)</f>
        <v>157</v>
      </c>
      <c r="G5" s="21"/>
      <c r="H5" s="19"/>
    </row>
    <row r="6" spans="1:14" x14ac:dyDescent="0.25">
      <c r="A6" s="1" t="s">
        <v>55</v>
      </c>
      <c r="B6" s="1">
        <v>276.44</v>
      </c>
      <c r="C6" s="2"/>
      <c r="D6" s="16">
        <f t="shared" ref="D6:D28" si="0">SUM(B6:C6)</f>
        <v>276.44</v>
      </c>
      <c r="E6" s="11"/>
      <c r="F6" s="17">
        <f t="shared" ref="F6:F28" si="1">SUM(D6-E6)</f>
        <v>276.44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523.74</v>
      </c>
      <c r="C7" s="2"/>
      <c r="D7" s="16">
        <f t="shared" si="0"/>
        <v>523.74</v>
      </c>
      <c r="E7" s="11"/>
      <c r="F7" s="17">
        <f t="shared" si="1"/>
        <v>523.74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219.88</v>
      </c>
      <c r="C8" s="2"/>
      <c r="D8" s="16">
        <f t="shared" si="0"/>
        <v>219.88</v>
      </c>
      <c r="E8" s="11"/>
      <c r="F8" s="17">
        <f t="shared" si="1"/>
        <v>219.88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150.5</v>
      </c>
      <c r="C9" s="2"/>
      <c r="D9" s="16">
        <f t="shared" si="0"/>
        <v>150.5</v>
      </c>
      <c r="E9" s="11"/>
      <c r="F9" s="17">
        <f t="shared" si="1"/>
        <v>150.5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255.32</v>
      </c>
      <c r="C12" s="2"/>
      <c r="D12" s="16">
        <f t="shared" si="0"/>
        <v>255.32</v>
      </c>
      <c r="E12" s="11"/>
      <c r="F12" s="17">
        <f t="shared" si="1"/>
        <v>255.32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340.88</v>
      </c>
      <c r="C15" s="1"/>
      <c r="D15" s="16">
        <f t="shared" si="0"/>
        <v>340.88</v>
      </c>
      <c r="E15" s="11"/>
      <c r="F15" s="17">
        <f t="shared" si="1"/>
        <v>340.88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77</v>
      </c>
      <c r="B16" s="1">
        <v>1198.51</v>
      </c>
      <c r="C16" s="1"/>
      <c r="D16" s="16">
        <f t="shared" si="0"/>
        <v>1198.51</v>
      </c>
      <c r="E16" s="11"/>
      <c r="F16" s="17">
        <f t="shared" si="1"/>
        <v>1198.51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603.21</v>
      </c>
      <c r="C17" s="2"/>
      <c r="D17" s="16">
        <f t="shared" si="0"/>
        <v>603.21</v>
      </c>
      <c r="E17" s="11"/>
      <c r="F17" s="17">
        <f t="shared" si="1"/>
        <v>603.21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202.13</v>
      </c>
      <c r="C18" s="2"/>
      <c r="D18" s="16">
        <f t="shared" si="0"/>
        <v>202.13</v>
      </c>
      <c r="E18" s="11">
        <v>201.47</v>
      </c>
      <c r="F18" s="17">
        <f t="shared" si="1"/>
        <v>0.65999999999999659</v>
      </c>
      <c r="G18" s="21"/>
      <c r="H18" s="17"/>
      <c r="I18" s="9"/>
      <c r="J18" s="22"/>
      <c r="K18" s="22"/>
      <c r="L18" s="22"/>
    </row>
    <row r="19" spans="1:14" x14ac:dyDescent="0.25">
      <c r="A19" s="1" t="s">
        <v>59</v>
      </c>
      <c r="B19" s="1">
        <v>108.68</v>
      </c>
      <c r="C19" s="2"/>
      <c r="D19" s="16">
        <f t="shared" si="0"/>
        <v>108.68</v>
      </c>
      <c r="E19" s="11"/>
      <c r="F19" s="17">
        <f t="shared" si="1"/>
        <v>108.68</v>
      </c>
      <c r="G19" s="21"/>
      <c r="H19" s="17"/>
      <c r="I19" s="22"/>
      <c r="J19" s="14"/>
    </row>
    <row r="20" spans="1:14" x14ac:dyDescent="0.25">
      <c r="A20" s="6" t="s">
        <v>20</v>
      </c>
      <c r="B20" s="1">
        <v>1474.05</v>
      </c>
      <c r="C20" s="2"/>
      <c r="D20" s="16">
        <f t="shared" si="0"/>
        <v>1474.05</v>
      </c>
      <c r="E20" s="11">
        <v>1317.38</v>
      </c>
      <c r="F20" s="17">
        <f t="shared" si="1"/>
        <v>156.66999999999985</v>
      </c>
      <c r="G20" s="12"/>
      <c r="H20" s="17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17"/>
      <c r="I21" s="22"/>
      <c r="J21" s="22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17"/>
      <c r="I22" s="9"/>
      <c r="J22" s="9"/>
      <c r="K22" s="9"/>
      <c r="L22" s="9"/>
      <c r="M22" s="9"/>
    </row>
    <row r="23" spans="1:14" x14ac:dyDescent="0.25">
      <c r="A23" s="6" t="s">
        <v>23</v>
      </c>
      <c r="B23" s="1">
        <v>1685.52</v>
      </c>
      <c r="C23" s="1">
        <v>168.88</v>
      </c>
      <c r="D23" s="16">
        <f t="shared" si="0"/>
        <v>1854.4</v>
      </c>
      <c r="E23" s="11">
        <v>160</v>
      </c>
      <c r="F23" s="17">
        <f t="shared" si="1"/>
        <v>1694.4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-5</v>
      </c>
      <c r="C25" s="2"/>
      <c r="D25" s="16">
        <f t="shared" si="0"/>
        <v>-5</v>
      </c>
      <c r="E25" s="11"/>
      <c r="F25" s="17">
        <f t="shared" si="1"/>
        <v>-5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7894.63</v>
      </c>
      <c r="C28" s="1">
        <f>SUM(C5:C27)</f>
        <v>168.88</v>
      </c>
      <c r="D28" s="16">
        <f t="shared" si="0"/>
        <v>8063.51</v>
      </c>
      <c r="E28" s="11">
        <f>SUM(E5:E27)</f>
        <v>1678.8500000000001</v>
      </c>
      <c r="F28" s="17">
        <f t="shared" si="1"/>
        <v>6384.66</v>
      </c>
      <c r="G28" s="9"/>
      <c r="H28" s="9"/>
      <c r="I28" s="14"/>
      <c r="J28" s="9"/>
    </row>
    <row r="29" spans="1:14" x14ac:dyDescent="0.25">
      <c r="A29" s="10"/>
      <c r="B29" s="9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f>SUM(B28)</f>
        <v>7894.63</v>
      </c>
      <c r="C34" s="1" t="s">
        <v>27</v>
      </c>
      <c r="D34" s="2"/>
      <c r="E34" s="6">
        <v>6384.66</v>
      </c>
      <c r="F34" s="2"/>
      <c r="G34" s="14"/>
    </row>
    <row r="35" spans="1:8" x14ac:dyDescent="0.25">
      <c r="A35" s="1" t="s">
        <v>28</v>
      </c>
      <c r="B35" s="1">
        <f>SUM(C28)</f>
        <v>168.88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8063.51</v>
      </c>
      <c r="C36" s="1" t="s">
        <v>31</v>
      </c>
      <c r="D36" s="2"/>
      <c r="E36" s="1">
        <f>SUM(E34-E35)</f>
        <v>6384.66</v>
      </c>
      <c r="F36" s="2"/>
      <c r="G36" s="14"/>
    </row>
    <row r="37" spans="1:8" x14ac:dyDescent="0.25">
      <c r="A37" s="1" t="s">
        <v>32</v>
      </c>
      <c r="B37" s="1">
        <f>SUM(E28)</f>
        <v>1678.8500000000001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6384.66</v>
      </c>
      <c r="C38" s="1" t="s">
        <v>5</v>
      </c>
      <c r="D38" s="2"/>
      <c r="E38" s="1">
        <f>SUM(E36-E37)</f>
        <v>6384.66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6" workbookViewId="0">
      <selection activeCell="A4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9" style="7" customWidth="1"/>
    <col min="4" max="4" width="10.140625" style="7" bestFit="1" customWidth="1"/>
    <col min="5" max="5" width="9.28515625" style="7" customWidth="1"/>
    <col min="6" max="6" width="12.570312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43159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78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157</v>
      </c>
      <c r="C5" s="17"/>
      <c r="D5" s="16">
        <f>SUM(B5:C5)</f>
        <v>157</v>
      </c>
      <c r="E5" s="17"/>
      <c r="F5" s="17">
        <f>SUM(D5-E5)</f>
        <v>157</v>
      </c>
      <c r="G5" s="21"/>
      <c r="H5" s="19"/>
    </row>
    <row r="6" spans="1:14" x14ac:dyDescent="0.25">
      <c r="A6" s="1" t="s">
        <v>55</v>
      </c>
      <c r="B6" s="1">
        <v>276.44</v>
      </c>
      <c r="C6" s="2">
        <v>32</v>
      </c>
      <c r="D6" s="16">
        <f t="shared" ref="D6:D28" si="0">SUM(B6:C6)</f>
        <v>308.44</v>
      </c>
      <c r="E6" s="11"/>
      <c r="F6" s="17">
        <f t="shared" ref="F6:F28" si="1">SUM(D6-E6)</f>
        <v>308.44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523.74</v>
      </c>
      <c r="C7" s="2">
        <v>24</v>
      </c>
      <c r="D7" s="16">
        <f t="shared" si="0"/>
        <v>547.74</v>
      </c>
      <c r="E7" s="11"/>
      <c r="F7" s="17">
        <f t="shared" si="1"/>
        <v>547.74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219.88</v>
      </c>
      <c r="C8" s="2">
        <v>110</v>
      </c>
      <c r="D8" s="16">
        <f t="shared" si="0"/>
        <v>329.88</v>
      </c>
      <c r="E8" s="11"/>
      <c r="F8" s="17">
        <f t="shared" si="1"/>
        <v>329.88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150.5</v>
      </c>
      <c r="C9" s="2">
        <v>168</v>
      </c>
      <c r="D9" s="16">
        <f t="shared" si="0"/>
        <v>318.5</v>
      </c>
      <c r="E9" s="11"/>
      <c r="F9" s="17">
        <f t="shared" si="1"/>
        <v>318.5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255.32</v>
      </c>
      <c r="C12" s="2"/>
      <c r="D12" s="16">
        <f t="shared" si="0"/>
        <v>255.32</v>
      </c>
      <c r="E12" s="11"/>
      <c r="F12" s="17">
        <f t="shared" si="1"/>
        <v>255.32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340.88</v>
      </c>
      <c r="C15" s="1"/>
      <c r="D15" s="16">
        <f t="shared" si="0"/>
        <v>340.88</v>
      </c>
      <c r="E15" s="11"/>
      <c r="F15" s="17">
        <f t="shared" si="1"/>
        <v>340.88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77</v>
      </c>
      <c r="B16" s="1">
        <v>1198.51</v>
      </c>
      <c r="C16" s="1">
        <v>56.02</v>
      </c>
      <c r="D16" s="16">
        <f t="shared" si="0"/>
        <v>1254.53</v>
      </c>
      <c r="E16" s="11"/>
      <c r="F16" s="17">
        <f t="shared" si="1"/>
        <v>1254.53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603.21</v>
      </c>
      <c r="C17" s="2"/>
      <c r="D17" s="16">
        <f t="shared" si="0"/>
        <v>603.21</v>
      </c>
      <c r="E17" s="11"/>
      <c r="F17" s="17">
        <f t="shared" si="1"/>
        <v>603.21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0.66</v>
      </c>
      <c r="C18" s="2">
        <v>500</v>
      </c>
      <c r="D18" s="16">
        <f t="shared" si="0"/>
        <v>500.66</v>
      </c>
      <c r="E18" s="11">
        <v>229.93</v>
      </c>
      <c r="F18" s="17">
        <f t="shared" si="1"/>
        <v>270.73</v>
      </c>
      <c r="G18" s="21"/>
      <c r="H18" s="17"/>
      <c r="I18" s="9"/>
      <c r="J18" s="22"/>
      <c r="K18" s="22"/>
      <c r="L18" s="22"/>
    </row>
    <row r="19" spans="1:14" x14ac:dyDescent="0.25">
      <c r="A19" s="1" t="s">
        <v>59</v>
      </c>
      <c r="B19" s="1">
        <v>108.68</v>
      </c>
      <c r="C19" s="2"/>
      <c r="D19" s="16">
        <f t="shared" si="0"/>
        <v>108.68</v>
      </c>
      <c r="E19" s="11"/>
      <c r="F19" s="17">
        <f t="shared" si="1"/>
        <v>108.68</v>
      </c>
      <c r="G19" s="21"/>
      <c r="H19" s="17"/>
      <c r="I19" s="22"/>
      <c r="J19" s="14"/>
    </row>
    <row r="20" spans="1:14" x14ac:dyDescent="0.25">
      <c r="A20" s="6" t="s">
        <v>20</v>
      </c>
      <c r="B20" s="1">
        <v>156.66999999999999</v>
      </c>
      <c r="C20" s="2"/>
      <c r="D20" s="16">
        <f t="shared" si="0"/>
        <v>156.66999999999999</v>
      </c>
      <c r="E20" s="11"/>
      <c r="F20" s="17">
        <f t="shared" si="1"/>
        <v>156.66999999999999</v>
      </c>
      <c r="G20" s="12"/>
      <c r="H20" s="17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17"/>
      <c r="I21" s="22"/>
      <c r="J21" s="22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17"/>
      <c r="I22" s="9"/>
      <c r="J22" s="9"/>
      <c r="K22" s="9"/>
      <c r="L22" s="9"/>
      <c r="M22" s="9"/>
    </row>
    <row r="23" spans="1:14" x14ac:dyDescent="0.25">
      <c r="A23" s="6" t="s">
        <v>23</v>
      </c>
      <c r="B23" s="1">
        <v>1694.4</v>
      </c>
      <c r="C23" s="1">
        <v>375.52</v>
      </c>
      <c r="D23" s="16">
        <f t="shared" si="0"/>
        <v>2069.92</v>
      </c>
      <c r="E23" s="11"/>
      <c r="F23" s="17">
        <f t="shared" si="1"/>
        <v>2069.92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-5</v>
      </c>
      <c r="C25" s="2"/>
      <c r="D25" s="16">
        <f t="shared" si="0"/>
        <v>-5</v>
      </c>
      <c r="E25" s="11"/>
      <c r="F25" s="17">
        <f t="shared" si="1"/>
        <v>-5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6384.6600000000008</v>
      </c>
      <c r="C28" s="1">
        <f>SUM(C5:C27)</f>
        <v>1265.54</v>
      </c>
      <c r="D28" s="16">
        <f t="shared" si="0"/>
        <v>7650.2000000000007</v>
      </c>
      <c r="E28" s="11">
        <f>SUM(E5:E27)</f>
        <v>229.93</v>
      </c>
      <c r="F28" s="17">
        <f t="shared" si="1"/>
        <v>7420.27</v>
      </c>
      <c r="G28" s="9"/>
      <c r="H28" s="9"/>
      <c r="I28" s="14"/>
      <c r="J28" s="9"/>
    </row>
    <row r="29" spans="1:14" x14ac:dyDescent="0.25">
      <c r="A29" s="10"/>
      <c r="B29" s="9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f>SUM(B28)</f>
        <v>6384.6600000000008</v>
      </c>
      <c r="C34" s="1" t="s">
        <v>27</v>
      </c>
      <c r="D34" s="2"/>
      <c r="E34" s="6">
        <v>6384.66</v>
      </c>
      <c r="F34" s="2"/>
      <c r="G34" s="14"/>
    </row>
    <row r="35" spans="1:8" x14ac:dyDescent="0.25">
      <c r="A35" s="1" t="s">
        <v>28</v>
      </c>
      <c r="B35" s="1">
        <f>SUM(C28)</f>
        <v>1265.54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7650.2000000000007</v>
      </c>
      <c r="C36" s="1" t="s">
        <v>31</v>
      </c>
      <c r="D36" s="2"/>
      <c r="E36" s="1">
        <f>SUM(E34-E35)</f>
        <v>6384.66</v>
      </c>
      <c r="F36" s="2"/>
      <c r="G36" s="14"/>
    </row>
    <row r="37" spans="1:8" x14ac:dyDescent="0.25">
      <c r="A37" s="1" t="s">
        <v>32</v>
      </c>
      <c r="B37" s="1">
        <f>SUM(E28)</f>
        <v>229.93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7420.27</v>
      </c>
      <c r="C38" s="1" t="s">
        <v>5</v>
      </c>
      <c r="D38" s="2"/>
      <c r="E38" s="1">
        <f>SUM(E36-E37)</f>
        <v>6384.66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20" workbookViewId="0">
      <selection activeCell="F29" sqref="F29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9.7109375" style="28" customWidth="1"/>
    <col min="4" max="4" width="10.140625" style="7" bestFit="1" customWidth="1"/>
    <col min="5" max="5" width="9.28515625" style="7" customWidth="1"/>
    <col min="6" max="6" width="12.570312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11"/>
      <c r="D1" s="2"/>
      <c r="E1" s="2"/>
      <c r="F1" s="2"/>
    </row>
    <row r="2" spans="1:14" x14ac:dyDescent="0.25">
      <c r="A2" s="1" t="s">
        <v>1</v>
      </c>
      <c r="B2" s="2"/>
      <c r="C2" s="11"/>
      <c r="D2" s="2"/>
      <c r="E2" s="2"/>
      <c r="F2" s="2"/>
    </row>
    <row r="3" spans="1:14" x14ac:dyDescent="0.25">
      <c r="A3" s="3">
        <v>43189</v>
      </c>
      <c r="B3" s="2"/>
      <c r="C3" s="11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27" t="s">
        <v>78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157</v>
      </c>
      <c r="C5" s="26"/>
      <c r="D5" s="16">
        <f>SUM(B5:C5)</f>
        <v>157</v>
      </c>
      <c r="E5" s="17"/>
      <c r="F5" s="17">
        <f>SUM(D5-E5)</f>
        <v>157</v>
      </c>
      <c r="G5" s="21"/>
      <c r="H5" s="19"/>
    </row>
    <row r="6" spans="1:14" x14ac:dyDescent="0.25">
      <c r="A6" s="1" t="s">
        <v>55</v>
      </c>
      <c r="B6" s="1">
        <v>308.44</v>
      </c>
      <c r="C6" s="11">
        <v>128</v>
      </c>
      <c r="D6" s="16">
        <f t="shared" ref="D6:D28" si="0">SUM(B6:C6)</f>
        <v>436.44</v>
      </c>
      <c r="E6" s="11">
        <v>58.86</v>
      </c>
      <c r="F6" s="17">
        <f t="shared" ref="F6:F27" si="1">SUM(D6-E6)</f>
        <v>377.58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547.74</v>
      </c>
      <c r="C7" s="11">
        <v>104</v>
      </c>
      <c r="D7" s="16">
        <f t="shared" si="0"/>
        <v>651.74</v>
      </c>
      <c r="E7" s="11">
        <v>111.18</v>
      </c>
      <c r="F7" s="17">
        <f t="shared" si="1"/>
        <v>540.55999999999995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329.88</v>
      </c>
      <c r="C8" s="11"/>
      <c r="D8" s="16">
        <f t="shared" si="0"/>
        <v>329.88</v>
      </c>
      <c r="E8" s="11">
        <v>143.28</v>
      </c>
      <c r="F8" s="17">
        <f t="shared" si="1"/>
        <v>186.6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318.5</v>
      </c>
      <c r="C9" s="11">
        <v>8</v>
      </c>
      <c r="D9" s="16">
        <f t="shared" si="0"/>
        <v>326.5</v>
      </c>
      <c r="E9" s="11">
        <v>163.5</v>
      </c>
      <c r="F9" s="17">
        <f t="shared" si="1"/>
        <v>163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11"/>
      <c r="D10" s="16">
        <f t="shared" si="0"/>
        <v>275.33999999999997</v>
      </c>
      <c r="E10" s="11">
        <v>111.18</v>
      </c>
      <c r="F10" s="17">
        <f t="shared" si="1"/>
        <v>164.15999999999997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11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255.32</v>
      </c>
      <c r="C12" s="11"/>
      <c r="D12" s="16">
        <f t="shared" si="0"/>
        <v>255.32</v>
      </c>
      <c r="E12" s="11"/>
      <c r="F12" s="17">
        <f t="shared" si="1"/>
        <v>255.32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11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11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340.88</v>
      </c>
      <c r="C15" s="11"/>
      <c r="D15" s="16">
        <f t="shared" si="0"/>
        <v>340.88</v>
      </c>
      <c r="E15" s="11"/>
      <c r="F15" s="17">
        <f t="shared" si="1"/>
        <v>340.88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77</v>
      </c>
      <c r="B16" s="1">
        <v>1254.53</v>
      </c>
      <c r="C16" s="11"/>
      <c r="D16" s="16">
        <f t="shared" si="0"/>
        <v>1254.53</v>
      </c>
      <c r="E16" s="11"/>
      <c r="F16" s="17">
        <f t="shared" si="1"/>
        <v>1254.53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603.21</v>
      </c>
      <c r="C17" s="11">
        <v>179</v>
      </c>
      <c r="D17" s="16">
        <f t="shared" si="0"/>
        <v>782.21</v>
      </c>
      <c r="E17" s="11"/>
      <c r="F17" s="17">
        <f t="shared" si="1"/>
        <v>782.21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270.73</v>
      </c>
      <c r="C18" s="11">
        <v>300</v>
      </c>
      <c r="D18" s="16">
        <f t="shared" si="0"/>
        <v>570.73</v>
      </c>
      <c r="E18" s="11">
        <v>87.56</v>
      </c>
      <c r="F18" s="17">
        <f t="shared" si="1"/>
        <v>483.17</v>
      </c>
      <c r="G18" s="21"/>
      <c r="H18" s="17"/>
      <c r="I18" s="9"/>
      <c r="J18" s="22"/>
      <c r="K18" s="22"/>
      <c r="L18" s="22"/>
    </row>
    <row r="19" spans="1:14" x14ac:dyDescent="0.25">
      <c r="A19" s="1" t="s">
        <v>59</v>
      </c>
      <c r="B19" s="1">
        <v>108.68</v>
      </c>
      <c r="C19" s="11"/>
      <c r="D19" s="16">
        <f t="shared" si="0"/>
        <v>108.68</v>
      </c>
      <c r="E19" s="11"/>
      <c r="F19" s="17">
        <f t="shared" si="1"/>
        <v>108.68</v>
      </c>
      <c r="G19" s="21"/>
      <c r="H19" s="17"/>
      <c r="I19" s="9"/>
      <c r="J19" s="22"/>
    </row>
    <row r="20" spans="1:14" x14ac:dyDescent="0.25">
      <c r="A20" s="6" t="s">
        <v>20</v>
      </c>
      <c r="B20" s="1">
        <v>156.66999999999999</v>
      </c>
      <c r="C20" s="11"/>
      <c r="D20" s="16">
        <f t="shared" si="0"/>
        <v>156.66999999999999</v>
      </c>
      <c r="E20" s="11"/>
      <c r="F20" s="17">
        <f t="shared" si="1"/>
        <v>156.66999999999999</v>
      </c>
      <c r="G20" s="12"/>
      <c r="H20" s="17"/>
      <c r="I20" s="22"/>
      <c r="J20" s="9"/>
      <c r="L20" s="22"/>
    </row>
    <row r="21" spans="1:14" x14ac:dyDescent="0.25">
      <c r="A21" s="1" t="s">
        <v>21</v>
      </c>
      <c r="B21" s="1">
        <v>0</v>
      </c>
      <c r="C21" s="11">
        <v>482.58</v>
      </c>
      <c r="D21" s="16">
        <f t="shared" si="0"/>
        <v>482.58</v>
      </c>
      <c r="E21" s="11"/>
      <c r="F21" s="17">
        <f t="shared" si="1"/>
        <v>482.58</v>
      </c>
      <c r="G21" s="12"/>
      <c r="H21" s="17"/>
      <c r="I21" s="22"/>
      <c r="J21" s="22"/>
      <c r="L21" s="22"/>
    </row>
    <row r="22" spans="1:14" x14ac:dyDescent="0.25">
      <c r="A22" s="1" t="s">
        <v>22</v>
      </c>
      <c r="B22" s="1">
        <v>0</v>
      </c>
      <c r="C22" s="11"/>
      <c r="D22" s="16">
        <f t="shared" si="0"/>
        <v>0</v>
      </c>
      <c r="E22" s="11"/>
      <c r="F22" s="17">
        <f t="shared" si="1"/>
        <v>0</v>
      </c>
      <c r="G22" s="12"/>
      <c r="H22" s="17"/>
      <c r="I22" s="9"/>
      <c r="J22" s="9"/>
      <c r="K22" s="9"/>
      <c r="L22" s="9"/>
      <c r="M22" s="9"/>
    </row>
    <row r="23" spans="1:14" x14ac:dyDescent="0.25">
      <c r="A23" s="6" t="s">
        <v>23</v>
      </c>
      <c r="B23" s="1">
        <v>2069.92</v>
      </c>
      <c r="C23" s="11">
        <v>9.67</v>
      </c>
      <c r="D23" s="16">
        <f t="shared" si="0"/>
        <v>2079.59</v>
      </c>
      <c r="E23" s="11"/>
      <c r="F23" s="17">
        <f t="shared" si="1"/>
        <v>2079.59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11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-5</v>
      </c>
      <c r="C25" s="11">
        <v>94</v>
      </c>
      <c r="D25" s="16">
        <f t="shared" si="0"/>
        <v>89</v>
      </c>
      <c r="E25" s="11">
        <v>119</v>
      </c>
      <c r="F25" s="17">
        <f t="shared" si="1"/>
        <v>-30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11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11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7420.2700000000013</v>
      </c>
      <c r="C28" s="11">
        <f>SUM(C5:C27)</f>
        <v>1305.25</v>
      </c>
      <c r="D28" s="16">
        <f t="shared" si="0"/>
        <v>8725.52</v>
      </c>
      <c r="E28" s="11">
        <f>SUM(E5:E27)</f>
        <v>794.56</v>
      </c>
      <c r="F28" s="17">
        <f>SUM(F5:F27)</f>
        <v>7930.96</v>
      </c>
      <c r="G28" s="9"/>
      <c r="H28" s="9"/>
      <c r="I28" s="14"/>
      <c r="J28" s="9"/>
    </row>
    <row r="29" spans="1:14" x14ac:dyDescent="0.25">
      <c r="A29" s="10"/>
      <c r="B29" s="9"/>
      <c r="F29" s="9" t="s">
        <v>39</v>
      </c>
      <c r="H29" s="9"/>
      <c r="I29" s="22"/>
      <c r="K29" s="14"/>
    </row>
    <row r="30" spans="1:14" x14ac:dyDescent="0.25">
      <c r="A30" s="23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f>SUM(B28)</f>
        <v>7420.2700000000013</v>
      </c>
      <c r="C34" s="11" t="s">
        <v>27</v>
      </c>
      <c r="D34" s="2"/>
      <c r="E34" s="6">
        <v>7930.96</v>
      </c>
      <c r="F34" s="2"/>
      <c r="G34" s="14"/>
    </row>
    <row r="35" spans="1:8" x14ac:dyDescent="0.25">
      <c r="A35" s="1" t="s">
        <v>28</v>
      </c>
      <c r="B35" s="1">
        <f>SUM(C28)</f>
        <v>1305.25</v>
      </c>
      <c r="C35" s="1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8725.52</v>
      </c>
      <c r="C36" s="11" t="s">
        <v>31</v>
      </c>
      <c r="D36" s="2"/>
      <c r="E36" s="1">
        <f>SUM(E34-E35)</f>
        <v>7930.96</v>
      </c>
      <c r="F36" s="2"/>
      <c r="G36" s="14"/>
    </row>
    <row r="37" spans="1:8" x14ac:dyDescent="0.25">
      <c r="A37" s="1" t="s">
        <v>32</v>
      </c>
      <c r="B37" s="1">
        <f>SUM(E28)</f>
        <v>794.56</v>
      </c>
      <c r="C37" s="1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7930.9600000000009</v>
      </c>
      <c r="C38" s="11" t="s">
        <v>5</v>
      </c>
      <c r="D38" s="2"/>
      <c r="E38" s="1">
        <f>SUM(E36-E37)</f>
        <v>7930.96</v>
      </c>
      <c r="F38" s="2"/>
    </row>
    <row r="41" spans="1:8" x14ac:dyDescent="0.25">
      <c r="A41" s="1" t="s">
        <v>35</v>
      </c>
      <c r="B41" s="1" t="s">
        <v>36</v>
      </c>
      <c r="C41" s="11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11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9.7109375" style="28" customWidth="1"/>
    <col min="4" max="4" width="10.140625" style="7" bestFit="1" customWidth="1"/>
    <col min="5" max="5" width="9.28515625" style="7" customWidth="1"/>
    <col min="6" max="6" width="12.5703125" style="7" customWidth="1"/>
    <col min="7" max="16384" width="9.140625" style="7"/>
  </cols>
  <sheetData>
    <row r="1" spans="1:6" x14ac:dyDescent="0.25">
      <c r="A1" s="1" t="s">
        <v>0</v>
      </c>
      <c r="B1" s="2"/>
      <c r="C1" s="11"/>
      <c r="D1" s="2"/>
      <c r="E1" s="2"/>
      <c r="F1" s="2"/>
    </row>
    <row r="2" spans="1:6" x14ac:dyDescent="0.25">
      <c r="A2" s="1" t="s">
        <v>1</v>
      </c>
      <c r="B2" s="2"/>
      <c r="C2" s="11"/>
      <c r="D2" s="2"/>
      <c r="E2" s="2"/>
      <c r="F2" s="2"/>
    </row>
    <row r="3" spans="1:6" x14ac:dyDescent="0.25">
      <c r="A3" s="3">
        <v>43220</v>
      </c>
      <c r="B3" s="2"/>
      <c r="C3" s="11"/>
      <c r="D3" s="2"/>
      <c r="E3" s="2"/>
      <c r="F3" s="2"/>
    </row>
    <row r="4" spans="1:6" ht="39" x14ac:dyDescent="0.25">
      <c r="A4" s="4" t="s">
        <v>2</v>
      </c>
      <c r="B4" s="5" t="s">
        <v>3</v>
      </c>
      <c r="C4" s="27" t="s">
        <v>78</v>
      </c>
      <c r="D4" s="4" t="s">
        <v>5</v>
      </c>
      <c r="E4" s="5" t="s">
        <v>6</v>
      </c>
      <c r="F4" s="5" t="s">
        <v>7</v>
      </c>
    </row>
    <row r="5" spans="1:6" s="18" customFormat="1" x14ac:dyDescent="0.25">
      <c r="A5" s="15" t="s">
        <v>54</v>
      </c>
      <c r="B5" s="17">
        <v>157</v>
      </c>
      <c r="C5" s="26"/>
      <c r="D5" s="16">
        <f>SUM(B5:C5)</f>
        <v>157</v>
      </c>
      <c r="E5" s="17"/>
      <c r="F5" s="17">
        <f>SUM(D5-E5)</f>
        <v>157</v>
      </c>
    </row>
    <row r="6" spans="1:6" x14ac:dyDescent="0.25">
      <c r="A6" s="1" t="s">
        <v>55</v>
      </c>
      <c r="B6" s="1">
        <v>377.58</v>
      </c>
      <c r="C6" s="11">
        <v>8</v>
      </c>
      <c r="D6" s="16">
        <f t="shared" ref="D6:D28" si="0">SUM(B6:C6)</f>
        <v>385.58</v>
      </c>
      <c r="E6" s="11"/>
      <c r="F6" s="17">
        <f t="shared" ref="F6:F28" si="1">SUM(D6-E6)</f>
        <v>385.58</v>
      </c>
    </row>
    <row r="7" spans="1:6" x14ac:dyDescent="0.25">
      <c r="A7" s="1" t="s">
        <v>56</v>
      </c>
      <c r="B7" s="1">
        <v>540.55999999999995</v>
      </c>
      <c r="C7" s="11">
        <v>8</v>
      </c>
      <c r="D7" s="16">
        <f t="shared" si="0"/>
        <v>548.55999999999995</v>
      </c>
      <c r="E7" s="11"/>
      <c r="F7" s="17">
        <f t="shared" si="1"/>
        <v>548.55999999999995</v>
      </c>
    </row>
    <row r="8" spans="1:6" x14ac:dyDescent="0.25">
      <c r="A8" s="1" t="s">
        <v>57</v>
      </c>
      <c r="B8" s="1">
        <v>186.6</v>
      </c>
      <c r="C8" s="11"/>
      <c r="D8" s="16">
        <f t="shared" si="0"/>
        <v>186.6</v>
      </c>
      <c r="E8" s="11"/>
      <c r="F8" s="17">
        <f t="shared" si="1"/>
        <v>186.6</v>
      </c>
    </row>
    <row r="9" spans="1:6" x14ac:dyDescent="0.25">
      <c r="A9" s="1" t="s">
        <v>58</v>
      </c>
      <c r="B9" s="1">
        <v>163</v>
      </c>
      <c r="C9" s="11">
        <v>40</v>
      </c>
      <c r="D9" s="16">
        <f t="shared" si="0"/>
        <v>203</v>
      </c>
      <c r="E9" s="11"/>
      <c r="F9" s="17">
        <f t="shared" si="1"/>
        <v>203</v>
      </c>
    </row>
    <row r="10" spans="1:6" x14ac:dyDescent="0.25">
      <c r="A10" s="1" t="s">
        <v>64</v>
      </c>
      <c r="B10" s="1">
        <v>164.16</v>
      </c>
      <c r="C10" s="11"/>
      <c r="D10" s="16">
        <f t="shared" si="0"/>
        <v>164.16</v>
      </c>
      <c r="E10" s="11"/>
      <c r="F10" s="17">
        <f t="shared" si="1"/>
        <v>164.16</v>
      </c>
    </row>
    <row r="11" spans="1:6" x14ac:dyDescent="0.25">
      <c r="A11" s="1" t="s">
        <v>63</v>
      </c>
      <c r="B11" s="1">
        <v>34.799999999999997</v>
      </c>
      <c r="C11" s="11"/>
      <c r="D11" s="16">
        <f t="shared" si="0"/>
        <v>34.799999999999997</v>
      </c>
      <c r="E11" s="11"/>
      <c r="F11" s="17">
        <f t="shared" si="1"/>
        <v>34.799999999999997</v>
      </c>
    </row>
    <row r="12" spans="1:6" x14ac:dyDescent="0.25">
      <c r="A12" s="1" t="s">
        <v>62</v>
      </c>
      <c r="B12" s="1">
        <v>255.32</v>
      </c>
      <c r="C12" s="11"/>
      <c r="D12" s="16">
        <f t="shared" si="0"/>
        <v>255.32</v>
      </c>
      <c r="E12" s="11"/>
      <c r="F12" s="17">
        <f t="shared" si="1"/>
        <v>255.32</v>
      </c>
    </row>
    <row r="13" spans="1:6" x14ac:dyDescent="0.25">
      <c r="A13" s="1" t="s">
        <v>61</v>
      </c>
      <c r="B13" s="1">
        <v>10</v>
      </c>
      <c r="C13" s="11"/>
      <c r="D13" s="16">
        <f t="shared" si="0"/>
        <v>10</v>
      </c>
      <c r="E13" s="11"/>
      <c r="F13" s="17">
        <f t="shared" si="1"/>
        <v>10</v>
      </c>
    </row>
    <row r="14" spans="1:6" x14ac:dyDescent="0.25">
      <c r="A14" s="1" t="s">
        <v>60</v>
      </c>
      <c r="B14" s="1">
        <v>90.42</v>
      </c>
      <c r="C14" s="11"/>
      <c r="D14" s="16">
        <f t="shared" si="0"/>
        <v>90.42</v>
      </c>
      <c r="E14" s="11"/>
      <c r="F14" s="17">
        <f t="shared" si="1"/>
        <v>90.42</v>
      </c>
    </row>
    <row r="15" spans="1:6" x14ac:dyDescent="0.25">
      <c r="A15" s="6" t="s">
        <v>17</v>
      </c>
      <c r="B15" s="1">
        <v>340.88</v>
      </c>
      <c r="C15" s="11"/>
      <c r="D15" s="16">
        <f t="shared" si="0"/>
        <v>340.88</v>
      </c>
      <c r="E15" s="11"/>
      <c r="F15" s="17">
        <f t="shared" si="1"/>
        <v>340.88</v>
      </c>
    </row>
    <row r="16" spans="1:6" x14ac:dyDescent="0.25">
      <c r="A16" s="6" t="s">
        <v>77</v>
      </c>
      <c r="B16" s="1">
        <v>1254.53</v>
      </c>
      <c r="C16" s="11"/>
      <c r="D16" s="16">
        <f t="shared" si="0"/>
        <v>1254.53</v>
      </c>
      <c r="E16" s="11"/>
      <c r="F16" s="17">
        <f t="shared" si="1"/>
        <v>1254.53</v>
      </c>
    </row>
    <row r="17" spans="1:6" x14ac:dyDescent="0.25">
      <c r="A17" s="6" t="s">
        <v>18</v>
      </c>
      <c r="B17" s="1">
        <v>782.21</v>
      </c>
      <c r="C17" s="11"/>
      <c r="D17" s="16">
        <f t="shared" si="0"/>
        <v>782.21</v>
      </c>
      <c r="E17" s="11"/>
      <c r="F17" s="17">
        <f t="shared" si="1"/>
        <v>782.21</v>
      </c>
    </row>
    <row r="18" spans="1:6" x14ac:dyDescent="0.25">
      <c r="A18" s="1" t="s">
        <v>19</v>
      </c>
      <c r="B18" s="1">
        <v>483.17</v>
      </c>
      <c r="C18" s="11"/>
      <c r="D18" s="16">
        <f t="shared" si="0"/>
        <v>483.17</v>
      </c>
      <c r="E18" s="11">
        <v>204.78</v>
      </c>
      <c r="F18" s="17">
        <f t="shared" si="1"/>
        <v>278.39</v>
      </c>
    </row>
    <row r="19" spans="1:6" x14ac:dyDescent="0.25">
      <c r="A19" s="1" t="s">
        <v>59</v>
      </c>
      <c r="B19" s="1">
        <v>108.68</v>
      </c>
      <c r="C19" s="11"/>
      <c r="D19" s="16">
        <f t="shared" si="0"/>
        <v>108.68</v>
      </c>
      <c r="E19" s="11"/>
      <c r="F19" s="17">
        <f t="shared" si="1"/>
        <v>108.68</v>
      </c>
    </row>
    <row r="20" spans="1:6" x14ac:dyDescent="0.25">
      <c r="A20" s="6" t="s">
        <v>20</v>
      </c>
      <c r="B20" s="1">
        <v>156.66999999999999</v>
      </c>
      <c r="C20" s="11"/>
      <c r="D20" s="16">
        <f t="shared" si="0"/>
        <v>156.66999999999999</v>
      </c>
      <c r="E20" s="11"/>
      <c r="F20" s="17">
        <f t="shared" si="1"/>
        <v>156.66999999999999</v>
      </c>
    </row>
    <row r="21" spans="1:6" x14ac:dyDescent="0.25">
      <c r="A21" s="1" t="s">
        <v>21</v>
      </c>
      <c r="B21" s="1">
        <v>482.58</v>
      </c>
      <c r="C21" s="11"/>
      <c r="D21" s="16">
        <f t="shared" si="0"/>
        <v>482.58</v>
      </c>
      <c r="E21" s="11"/>
      <c r="F21" s="17">
        <f t="shared" si="1"/>
        <v>482.58</v>
      </c>
    </row>
    <row r="22" spans="1:6" x14ac:dyDescent="0.25">
      <c r="A22" s="1" t="s">
        <v>22</v>
      </c>
      <c r="B22" s="1">
        <v>0</v>
      </c>
      <c r="C22" s="11"/>
      <c r="D22" s="16">
        <f t="shared" si="0"/>
        <v>0</v>
      </c>
      <c r="E22" s="11"/>
      <c r="F22" s="17">
        <f t="shared" si="1"/>
        <v>0</v>
      </c>
    </row>
    <row r="23" spans="1:6" x14ac:dyDescent="0.25">
      <c r="A23" s="6" t="s">
        <v>23</v>
      </c>
      <c r="B23" s="1">
        <v>2079.59</v>
      </c>
      <c r="C23" s="11">
        <v>311.36</v>
      </c>
      <c r="D23" s="16">
        <f t="shared" si="0"/>
        <v>2390.9500000000003</v>
      </c>
      <c r="E23" s="11">
        <v>427.77</v>
      </c>
      <c r="F23" s="17">
        <f t="shared" si="1"/>
        <v>1963.1800000000003</v>
      </c>
    </row>
    <row r="24" spans="1:6" x14ac:dyDescent="0.25">
      <c r="A24" s="6" t="s">
        <v>67</v>
      </c>
      <c r="B24" s="1">
        <v>90.9</v>
      </c>
      <c r="C24" s="11"/>
      <c r="D24" s="16">
        <f t="shared" si="0"/>
        <v>90.9</v>
      </c>
      <c r="E24" s="11"/>
      <c r="F24" s="17">
        <f t="shared" si="1"/>
        <v>90.9</v>
      </c>
    </row>
    <row r="25" spans="1:6" x14ac:dyDescent="0.25">
      <c r="A25" s="6" t="s">
        <v>72</v>
      </c>
      <c r="B25" s="1">
        <v>-30</v>
      </c>
      <c r="C25" s="11"/>
      <c r="D25" s="16">
        <f t="shared" si="0"/>
        <v>-30</v>
      </c>
      <c r="E25" s="11"/>
      <c r="F25" s="17">
        <f t="shared" si="1"/>
        <v>-30</v>
      </c>
    </row>
    <row r="26" spans="1:6" x14ac:dyDescent="0.25">
      <c r="A26" s="6" t="s">
        <v>70</v>
      </c>
      <c r="B26" s="1">
        <v>196.3</v>
      </c>
      <c r="C26" s="11">
        <v>75</v>
      </c>
      <c r="D26" s="16">
        <f t="shared" si="0"/>
        <v>271.3</v>
      </c>
      <c r="E26" s="11"/>
      <c r="F26" s="17">
        <f t="shared" si="1"/>
        <v>271.3</v>
      </c>
    </row>
    <row r="27" spans="1:6" x14ac:dyDescent="0.25">
      <c r="A27" s="6" t="s">
        <v>71</v>
      </c>
      <c r="B27" s="1">
        <v>6.01</v>
      </c>
      <c r="C27" s="11"/>
      <c r="D27" s="16">
        <f t="shared" si="0"/>
        <v>6.01</v>
      </c>
      <c r="E27" s="11"/>
      <c r="F27" s="17">
        <f t="shared" si="1"/>
        <v>6.01</v>
      </c>
    </row>
    <row r="28" spans="1:6" x14ac:dyDescent="0.25">
      <c r="A28" s="1" t="s">
        <v>25</v>
      </c>
      <c r="B28" s="1">
        <f>SUM(B5:B27)</f>
        <v>7930.96</v>
      </c>
      <c r="C28" s="11">
        <f>SUM(C5:C27)</f>
        <v>442.36</v>
      </c>
      <c r="D28" s="16">
        <f t="shared" si="0"/>
        <v>8373.32</v>
      </c>
      <c r="E28" s="11">
        <f>SUM(E5:E27)</f>
        <v>632.54999999999995</v>
      </c>
      <c r="F28" s="17">
        <f t="shared" si="1"/>
        <v>7740.7699999999995</v>
      </c>
    </row>
    <row r="29" spans="1:6" x14ac:dyDescent="0.25">
      <c r="A29" s="10"/>
      <c r="B29" s="9"/>
      <c r="F29" s="9" t="s">
        <v>39</v>
      </c>
    </row>
    <row r="30" spans="1:6" x14ac:dyDescent="0.25">
      <c r="A30" s="23"/>
    </row>
    <row r="31" spans="1:6" x14ac:dyDescent="0.25">
      <c r="A31" s="8" t="s">
        <v>39</v>
      </c>
    </row>
    <row r="32" spans="1:6" x14ac:dyDescent="0.25">
      <c r="A32" s="8"/>
    </row>
    <row r="33" spans="1:6" x14ac:dyDescent="0.25">
      <c r="A33" s="8"/>
    </row>
    <row r="34" spans="1:6" x14ac:dyDescent="0.25">
      <c r="A34" s="1" t="s">
        <v>26</v>
      </c>
      <c r="B34" s="1">
        <f>SUM(B28)</f>
        <v>7930.96</v>
      </c>
      <c r="C34" s="11" t="s">
        <v>27</v>
      </c>
      <c r="D34" s="2"/>
      <c r="E34" s="6">
        <v>7740.77</v>
      </c>
      <c r="F34" s="2"/>
    </row>
    <row r="35" spans="1:6" x14ac:dyDescent="0.25">
      <c r="A35" s="1" t="s">
        <v>28</v>
      </c>
      <c r="B35" s="1">
        <f>SUM(C28)</f>
        <v>442.36</v>
      </c>
      <c r="C35" s="11" t="s">
        <v>29</v>
      </c>
      <c r="D35" s="2"/>
      <c r="E35" s="6"/>
      <c r="F35" s="2"/>
    </row>
    <row r="36" spans="1:6" x14ac:dyDescent="0.25">
      <c r="A36" s="1" t="s">
        <v>30</v>
      </c>
      <c r="B36" s="1">
        <f>SUM(B34:B35)</f>
        <v>8373.32</v>
      </c>
      <c r="C36" s="11" t="s">
        <v>31</v>
      </c>
      <c r="D36" s="2"/>
      <c r="E36" s="1">
        <f>SUM(E34-E35)</f>
        <v>7740.77</v>
      </c>
      <c r="F36" s="2"/>
    </row>
    <row r="37" spans="1:6" x14ac:dyDescent="0.25">
      <c r="A37" s="1" t="s">
        <v>32</v>
      </c>
      <c r="B37" s="1">
        <f>SUM(E28)</f>
        <v>632.54999999999995</v>
      </c>
      <c r="C37" s="11" t="s">
        <v>33</v>
      </c>
      <c r="D37" s="2"/>
      <c r="E37" s="6"/>
      <c r="F37" s="2"/>
    </row>
    <row r="38" spans="1:6" x14ac:dyDescent="0.25">
      <c r="A38" s="1" t="s">
        <v>34</v>
      </c>
      <c r="B38" s="1">
        <f>SUM(B36-B37)</f>
        <v>7740.7699999999995</v>
      </c>
      <c r="C38" s="11" t="s">
        <v>5</v>
      </c>
      <c r="D38" s="2"/>
      <c r="E38" s="1">
        <f>SUM(E36-E37)</f>
        <v>7740.77</v>
      </c>
      <c r="F38" s="2"/>
    </row>
    <row r="41" spans="1:6" x14ac:dyDescent="0.25">
      <c r="A41" s="1" t="s">
        <v>35</v>
      </c>
      <c r="B41" s="1" t="s">
        <v>36</v>
      </c>
      <c r="C41" s="11"/>
      <c r="D41" s="2"/>
      <c r="E41" s="2"/>
      <c r="F41" s="2"/>
    </row>
    <row r="42" spans="1:6" x14ac:dyDescent="0.25">
      <c r="A42" s="6" t="s">
        <v>37</v>
      </c>
      <c r="B42" s="1" t="s">
        <v>38</v>
      </c>
      <c r="C42" s="11"/>
      <c r="D42" s="2"/>
      <c r="E42" s="2"/>
      <c r="F42" s="2"/>
    </row>
    <row r="44" spans="1:6" x14ac:dyDescent="0.25">
      <c r="A44" s="8"/>
    </row>
    <row r="45" spans="1:6" x14ac:dyDescent="0.25">
      <c r="A45" s="8"/>
    </row>
  </sheetData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E35" sqref="E35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9.7109375" style="28" customWidth="1"/>
    <col min="4" max="4" width="10.140625" style="7" bestFit="1" customWidth="1"/>
    <col min="5" max="5" width="9.28515625" style="7" customWidth="1"/>
    <col min="6" max="6" width="12.5703125" style="7" customWidth="1"/>
    <col min="7" max="16384" width="9.140625" style="7"/>
  </cols>
  <sheetData>
    <row r="1" spans="1:7" x14ac:dyDescent="0.25">
      <c r="A1" s="1" t="s">
        <v>0</v>
      </c>
      <c r="B1" s="2"/>
      <c r="C1" s="11"/>
      <c r="D1" s="2"/>
      <c r="E1" s="2"/>
      <c r="F1" s="2"/>
    </row>
    <row r="2" spans="1:7" x14ac:dyDescent="0.25">
      <c r="A2" s="1" t="s">
        <v>1</v>
      </c>
      <c r="B2" s="2"/>
      <c r="C2" s="11"/>
      <c r="D2" s="2"/>
      <c r="E2" s="2"/>
      <c r="F2" s="2"/>
    </row>
    <row r="3" spans="1:7" x14ac:dyDescent="0.25">
      <c r="A3" s="3">
        <v>43250</v>
      </c>
      <c r="B3" s="2"/>
      <c r="C3" s="11"/>
      <c r="D3" s="2"/>
      <c r="E3" s="2"/>
      <c r="F3" s="2"/>
    </row>
    <row r="4" spans="1:7" ht="39" x14ac:dyDescent="0.25">
      <c r="A4" s="4" t="s">
        <v>2</v>
      </c>
      <c r="B4" s="5" t="s">
        <v>3</v>
      </c>
      <c r="C4" s="27" t="s">
        <v>78</v>
      </c>
      <c r="D4" s="4" t="s">
        <v>5</v>
      </c>
      <c r="E4" s="5" t="s">
        <v>6</v>
      </c>
      <c r="F4" s="5" t="s">
        <v>7</v>
      </c>
    </row>
    <row r="5" spans="1:7" s="18" customFormat="1" x14ac:dyDescent="0.25">
      <c r="A5" s="15" t="s">
        <v>54</v>
      </c>
      <c r="B5" s="17">
        <v>157</v>
      </c>
      <c r="C5" s="26"/>
      <c r="D5" s="16">
        <f>SUM(B5:C5)</f>
        <v>157</v>
      </c>
      <c r="E5" s="17"/>
      <c r="F5" s="17">
        <f>SUM(D5-E5)</f>
        <v>157</v>
      </c>
    </row>
    <row r="6" spans="1:7" x14ac:dyDescent="0.25">
      <c r="A6" s="1" t="s">
        <v>55</v>
      </c>
      <c r="B6" s="1">
        <v>385.58</v>
      </c>
      <c r="C6" s="11">
        <v>172</v>
      </c>
      <c r="D6" s="16">
        <f t="shared" ref="D6:D28" si="0">SUM(B6:C6)</f>
        <v>557.57999999999993</v>
      </c>
      <c r="E6" s="11">
        <v>90.99</v>
      </c>
      <c r="F6" s="17">
        <f t="shared" ref="F6:F28" si="1">SUM(D6-E6)</f>
        <v>466.58999999999992</v>
      </c>
      <c r="G6" s="28"/>
    </row>
    <row r="7" spans="1:7" x14ac:dyDescent="0.25">
      <c r="A7" s="1" t="s">
        <v>56</v>
      </c>
      <c r="B7" s="1">
        <v>548.55999999999995</v>
      </c>
      <c r="C7" s="11">
        <v>154.5</v>
      </c>
      <c r="D7" s="16">
        <f t="shared" si="0"/>
        <v>703.06</v>
      </c>
      <c r="E7" s="11">
        <v>171.87</v>
      </c>
      <c r="F7" s="17">
        <f t="shared" si="1"/>
        <v>531.18999999999994</v>
      </c>
    </row>
    <row r="8" spans="1:7" x14ac:dyDescent="0.25">
      <c r="A8" s="1" t="s">
        <v>57</v>
      </c>
      <c r="B8" s="1">
        <v>186.6</v>
      </c>
      <c r="C8" s="11">
        <v>249.5</v>
      </c>
      <c r="D8" s="16">
        <f t="shared" si="0"/>
        <v>436.1</v>
      </c>
      <c r="E8" s="11">
        <v>222.52</v>
      </c>
      <c r="F8" s="17">
        <f t="shared" si="1"/>
        <v>213.58</v>
      </c>
    </row>
    <row r="9" spans="1:7" x14ac:dyDescent="0.25">
      <c r="A9" s="1" t="s">
        <v>58</v>
      </c>
      <c r="B9" s="1">
        <v>203</v>
      </c>
      <c r="C9" s="11">
        <v>173.27</v>
      </c>
      <c r="D9" s="16">
        <f t="shared" si="0"/>
        <v>376.27</v>
      </c>
      <c r="E9" s="11">
        <v>252.75</v>
      </c>
      <c r="F9" s="17">
        <f t="shared" si="1"/>
        <v>123.51999999999998</v>
      </c>
    </row>
    <row r="10" spans="1:7" x14ac:dyDescent="0.25">
      <c r="A10" s="1" t="s">
        <v>64</v>
      </c>
      <c r="B10" s="1">
        <v>164.16</v>
      </c>
      <c r="C10" s="11">
        <v>151.1</v>
      </c>
      <c r="D10" s="16">
        <f t="shared" si="0"/>
        <v>315.26</v>
      </c>
      <c r="E10" s="11">
        <v>171.87</v>
      </c>
      <c r="F10" s="17">
        <f t="shared" si="1"/>
        <v>143.38999999999999</v>
      </c>
    </row>
    <row r="11" spans="1:7" x14ac:dyDescent="0.25">
      <c r="A11" s="1" t="s">
        <v>63</v>
      </c>
      <c r="B11" s="1">
        <v>34.799999999999997</v>
      </c>
      <c r="C11" s="11"/>
      <c r="D11" s="16">
        <f t="shared" si="0"/>
        <v>34.799999999999997</v>
      </c>
      <c r="E11" s="11"/>
      <c r="F11" s="17">
        <f t="shared" si="1"/>
        <v>34.799999999999997</v>
      </c>
    </row>
    <row r="12" spans="1:7" x14ac:dyDescent="0.25">
      <c r="A12" s="1" t="s">
        <v>62</v>
      </c>
      <c r="B12" s="1">
        <v>255.32</v>
      </c>
      <c r="C12" s="11"/>
      <c r="D12" s="16">
        <f t="shared" si="0"/>
        <v>255.32</v>
      </c>
      <c r="E12" s="11"/>
      <c r="F12" s="17">
        <f t="shared" si="1"/>
        <v>255.32</v>
      </c>
    </row>
    <row r="13" spans="1:7" x14ac:dyDescent="0.25">
      <c r="A13" s="1" t="s">
        <v>61</v>
      </c>
      <c r="B13" s="1">
        <v>10</v>
      </c>
      <c r="C13" s="11"/>
      <c r="D13" s="16">
        <f t="shared" si="0"/>
        <v>10</v>
      </c>
      <c r="E13" s="11"/>
      <c r="F13" s="17">
        <f t="shared" si="1"/>
        <v>10</v>
      </c>
    </row>
    <row r="14" spans="1:7" x14ac:dyDescent="0.25">
      <c r="A14" s="1" t="s">
        <v>60</v>
      </c>
      <c r="B14" s="1">
        <v>90.42</v>
      </c>
      <c r="C14" s="11"/>
      <c r="D14" s="16">
        <f t="shared" si="0"/>
        <v>90.42</v>
      </c>
      <c r="E14" s="11"/>
      <c r="F14" s="17">
        <f t="shared" si="1"/>
        <v>90.42</v>
      </c>
    </row>
    <row r="15" spans="1:7" x14ac:dyDescent="0.25">
      <c r="A15" s="6" t="s">
        <v>17</v>
      </c>
      <c r="B15" s="1">
        <v>340.88</v>
      </c>
      <c r="C15" s="11"/>
      <c r="D15" s="16">
        <f t="shared" si="0"/>
        <v>340.88</v>
      </c>
      <c r="E15" s="11">
        <v>104.84</v>
      </c>
      <c r="F15" s="17">
        <f t="shared" si="1"/>
        <v>236.04</v>
      </c>
    </row>
    <row r="16" spans="1:7" x14ac:dyDescent="0.25">
      <c r="A16" s="6" t="s">
        <v>77</v>
      </c>
      <c r="B16" s="1">
        <v>1254.53</v>
      </c>
      <c r="C16" s="11">
        <v>40</v>
      </c>
      <c r="D16" s="16">
        <f t="shared" si="0"/>
        <v>1294.53</v>
      </c>
      <c r="E16" s="11">
        <v>1294.53</v>
      </c>
      <c r="F16" s="17">
        <f t="shared" si="1"/>
        <v>0</v>
      </c>
    </row>
    <row r="17" spans="1:6" x14ac:dyDescent="0.25">
      <c r="A17" s="6" t="s">
        <v>18</v>
      </c>
      <c r="B17" s="1">
        <v>782.21</v>
      </c>
      <c r="C17" s="11"/>
      <c r="D17" s="16">
        <f t="shared" si="0"/>
        <v>782.21</v>
      </c>
      <c r="E17" s="11">
        <v>223.75</v>
      </c>
      <c r="F17" s="17">
        <f t="shared" si="1"/>
        <v>558.46</v>
      </c>
    </row>
    <row r="18" spans="1:6" x14ac:dyDescent="0.25">
      <c r="A18" s="1" t="s">
        <v>19</v>
      </c>
      <c r="B18" s="1">
        <v>278.39</v>
      </c>
      <c r="C18" s="11"/>
      <c r="D18" s="16">
        <f t="shared" si="0"/>
        <v>278.39</v>
      </c>
      <c r="E18" s="11">
        <v>278.39</v>
      </c>
      <c r="F18" s="17">
        <f t="shared" si="1"/>
        <v>0</v>
      </c>
    </row>
    <row r="19" spans="1:6" x14ac:dyDescent="0.25">
      <c r="A19" s="1" t="s">
        <v>59</v>
      </c>
      <c r="B19" s="1">
        <v>108.68</v>
      </c>
      <c r="C19" s="11"/>
      <c r="D19" s="16">
        <f t="shared" si="0"/>
        <v>108.68</v>
      </c>
      <c r="E19" s="11"/>
      <c r="F19" s="17">
        <f t="shared" si="1"/>
        <v>108.68</v>
      </c>
    </row>
    <row r="20" spans="1:6" x14ac:dyDescent="0.25">
      <c r="A20" s="6" t="s">
        <v>20</v>
      </c>
      <c r="B20" s="1">
        <v>156.66999999999999</v>
      </c>
      <c r="C20" s="11">
        <v>10</v>
      </c>
      <c r="D20" s="16">
        <f t="shared" si="0"/>
        <v>166.67</v>
      </c>
      <c r="E20" s="11"/>
      <c r="F20" s="17">
        <f t="shared" si="1"/>
        <v>166.67</v>
      </c>
    </row>
    <row r="21" spans="1:6" x14ac:dyDescent="0.25">
      <c r="A21" s="1" t="s">
        <v>21</v>
      </c>
      <c r="B21" s="1">
        <v>482.58</v>
      </c>
      <c r="C21" s="11"/>
      <c r="D21" s="16">
        <f t="shared" si="0"/>
        <v>482.58</v>
      </c>
      <c r="E21" s="11">
        <v>150</v>
      </c>
      <c r="F21" s="17">
        <f t="shared" si="1"/>
        <v>332.58</v>
      </c>
    </row>
    <row r="22" spans="1:6" x14ac:dyDescent="0.25">
      <c r="A22" s="1" t="s">
        <v>22</v>
      </c>
      <c r="B22" s="1">
        <v>0</v>
      </c>
      <c r="C22" s="11"/>
      <c r="D22" s="16">
        <f t="shared" si="0"/>
        <v>0</v>
      </c>
      <c r="E22" s="11"/>
      <c r="F22" s="17">
        <f t="shared" si="1"/>
        <v>0</v>
      </c>
    </row>
    <row r="23" spans="1:6" x14ac:dyDescent="0.25">
      <c r="A23" s="6" t="s">
        <v>23</v>
      </c>
      <c r="B23" s="1">
        <v>1963.18</v>
      </c>
      <c r="C23" s="11">
        <v>130.88999999999999</v>
      </c>
      <c r="D23" s="16">
        <f t="shared" si="0"/>
        <v>2094.0700000000002</v>
      </c>
      <c r="E23" s="11">
        <v>20.99</v>
      </c>
      <c r="F23" s="17">
        <f t="shared" si="1"/>
        <v>2073.0800000000004</v>
      </c>
    </row>
    <row r="24" spans="1:6" x14ac:dyDescent="0.25">
      <c r="A24" s="6" t="s">
        <v>67</v>
      </c>
      <c r="B24" s="1">
        <v>90.9</v>
      </c>
      <c r="C24" s="11"/>
      <c r="D24" s="16">
        <f t="shared" si="0"/>
        <v>90.9</v>
      </c>
      <c r="E24" s="11"/>
      <c r="F24" s="17">
        <f t="shared" si="1"/>
        <v>90.9</v>
      </c>
    </row>
    <row r="25" spans="1:6" x14ac:dyDescent="0.25">
      <c r="A25" s="6" t="s">
        <v>72</v>
      </c>
      <c r="B25" s="1">
        <v>-30</v>
      </c>
      <c r="C25" s="11">
        <v>30</v>
      </c>
      <c r="D25" s="16">
        <f t="shared" si="0"/>
        <v>0</v>
      </c>
      <c r="E25" s="11"/>
      <c r="F25" s="17">
        <f t="shared" si="1"/>
        <v>0</v>
      </c>
    </row>
    <row r="26" spans="1:6" x14ac:dyDescent="0.25">
      <c r="A26" s="6" t="s">
        <v>70</v>
      </c>
      <c r="B26" s="1">
        <v>271.3</v>
      </c>
      <c r="C26" s="11"/>
      <c r="D26" s="16">
        <f t="shared" si="0"/>
        <v>271.3</v>
      </c>
      <c r="E26" s="11"/>
      <c r="F26" s="17">
        <f t="shared" si="1"/>
        <v>271.3</v>
      </c>
    </row>
    <row r="27" spans="1:6" x14ac:dyDescent="0.25">
      <c r="A27" s="6" t="s">
        <v>71</v>
      </c>
      <c r="B27" s="1">
        <v>6.01</v>
      </c>
      <c r="C27" s="11"/>
      <c r="D27" s="16">
        <f t="shared" si="0"/>
        <v>6.01</v>
      </c>
      <c r="E27" s="11"/>
      <c r="F27" s="17">
        <f t="shared" si="1"/>
        <v>6.01</v>
      </c>
    </row>
    <row r="28" spans="1:6" x14ac:dyDescent="0.25">
      <c r="A28" s="1" t="s">
        <v>25</v>
      </c>
      <c r="B28" s="1">
        <f>SUM(B5:B27)</f>
        <v>7740.77</v>
      </c>
      <c r="C28" s="11">
        <f>SUM(C5:C27)</f>
        <v>1111.26</v>
      </c>
      <c r="D28" s="16">
        <f t="shared" si="0"/>
        <v>8852.0300000000007</v>
      </c>
      <c r="E28" s="11">
        <f>SUM(E5:E27)</f>
        <v>2982.4999999999995</v>
      </c>
      <c r="F28" s="17">
        <f t="shared" si="1"/>
        <v>5869.5300000000007</v>
      </c>
    </row>
    <row r="29" spans="1:6" x14ac:dyDescent="0.25">
      <c r="A29" s="10"/>
      <c r="B29" s="9"/>
      <c r="F29" s="9" t="s">
        <v>39</v>
      </c>
    </row>
    <row r="30" spans="1:6" x14ac:dyDescent="0.25">
      <c r="A30" s="23"/>
    </row>
    <row r="31" spans="1:6" x14ac:dyDescent="0.25">
      <c r="A31" s="8" t="s">
        <v>39</v>
      </c>
    </row>
    <row r="32" spans="1:6" x14ac:dyDescent="0.25">
      <c r="A32" s="8"/>
    </row>
    <row r="33" spans="1:6" x14ac:dyDescent="0.25">
      <c r="A33" s="8"/>
    </row>
    <row r="34" spans="1:6" x14ac:dyDescent="0.25">
      <c r="A34" s="1" t="s">
        <v>26</v>
      </c>
      <c r="B34" s="1">
        <f>SUM(B28)</f>
        <v>7740.77</v>
      </c>
      <c r="C34" s="11" t="s">
        <v>27</v>
      </c>
      <c r="D34" s="2"/>
      <c r="E34" s="6">
        <v>5869.53</v>
      </c>
      <c r="F34" s="2"/>
    </row>
    <row r="35" spans="1:6" x14ac:dyDescent="0.25">
      <c r="A35" s="1" t="s">
        <v>28</v>
      </c>
      <c r="B35" s="1">
        <f>SUM(C28)</f>
        <v>1111.26</v>
      </c>
      <c r="C35" s="11" t="s">
        <v>29</v>
      </c>
      <c r="D35" s="2"/>
      <c r="E35" s="6"/>
      <c r="F35" s="2"/>
    </row>
    <row r="36" spans="1:6" x14ac:dyDescent="0.25">
      <c r="A36" s="1" t="s">
        <v>30</v>
      </c>
      <c r="B36" s="1">
        <f>SUM(B34:B35)</f>
        <v>8852.0300000000007</v>
      </c>
      <c r="C36" s="11" t="s">
        <v>31</v>
      </c>
      <c r="D36" s="2"/>
      <c r="E36" s="1">
        <f>SUM(E34-E35)</f>
        <v>5869.53</v>
      </c>
      <c r="F36" s="2"/>
    </row>
    <row r="37" spans="1:6" x14ac:dyDescent="0.25">
      <c r="A37" s="1" t="s">
        <v>32</v>
      </c>
      <c r="B37" s="1">
        <f>SUM(E28)</f>
        <v>2982.4999999999995</v>
      </c>
      <c r="C37" s="11" t="s">
        <v>33</v>
      </c>
      <c r="D37" s="2"/>
      <c r="E37" s="6"/>
      <c r="F37" s="2"/>
    </row>
    <row r="38" spans="1:6" x14ac:dyDescent="0.25">
      <c r="A38" s="1" t="s">
        <v>34</v>
      </c>
      <c r="B38" s="1">
        <f>SUM(B36-B37)</f>
        <v>5869.5300000000007</v>
      </c>
      <c r="C38" s="11" t="s">
        <v>5</v>
      </c>
      <c r="D38" s="2"/>
      <c r="E38" s="1">
        <f>SUM(E36-E37)</f>
        <v>5869.53</v>
      </c>
      <c r="F38" s="2"/>
    </row>
    <row r="41" spans="1:6" x14ac:dyDescent="0.25">
      <c r="A41" s="1" t="s">
        <v>35</v>
      </c>
      <c r="B41" s="1" t="s">
        <v>36</v>
      </c>
      <c r="C41" s="11"/>
      <c r="D41" s="2"/>
      <c r="E41" s="2"/>
      <c r="F41" s="2"/>
    </row>
    <row r="42" spans="1:6" x14ac:dyDescent="0.25">
      <c r="A42" s="6" t="s">
        <v>37</v>
      </c>
      <c r="B42" s="1" t="s">
        <v>38</v>
      </c>
      <c r="C42" s="11"/>
      <c r="D42" s="2"/>
      <c r="E42" s="2"/>
      <c r="F42" s="2"/>
    </row>
    <row r="44" spans="1:6" x14ac:dyDescent="0.25">
      <c r="A44" s="8"/>
    </row>
    <row r="45" spans="1:6" x14ac:dyDescent="0.25">
      <c r="A45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4" workbookViewId="0">
      <selection activeCell="A19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 t="s">
        <v>47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167.5</v>
      </c>
      <c r="C5" s="17"/>
      <c r="D5" s="16">
        <f>SUM(B5:C5)</f>
        <v>167.5</v>
      </c>
      <c r="E5" s="17"/>
      <c r="F5" s="17">
        <f>SUM(D5-E5)</f>
        <v>167.5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3096.09</v>
      </c>
      <c r="C17" s="1">
        <v>1209.07</v>
      </c>
      <c r="D17" s="16">
        <f t="shared" si="0"/>
        <v>4305.16</v>
      </c>
      <c r="E17" s="11"/>
      <c r="F17" s="17">
        <f t="shared" si="1"/>
        <v>4305.16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2982.84</v>
      </c>
      <c r="C19" s="2"/>
      <c r="D19" s="16">
        <f t="shared" si="0"/>
        <v>2982.84</v>
      </c>
      <c r="E19" s="11">
        <v>1100.8599999999999</v>
      </c>
      <c r="F19" s="17">
        <f t="shared" si="1"/>
        <v>1881.9800000000002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>
        <v>500</v>
      </c>
      <c r="D20" s="16">
        <f t="shared" si="0"/>
        <v>500</v>
      </c>
      <c r="E20" s="11"/>
      <c r="F20" s="17">
        <f t="shared" si="1"/>
        <v>500</v>
      </c>
      <c r="G20" s="21"/>
      <c r="H20" s="9"/>
      <c r="I20" s="22"/>
      <c r="J20" s="14"/>
    </row>
    <row r="21" spans="1:11" x14ac:dyDescent="0.25">
      <c r="A21" s="6" t="s">
        <v>20</v>
      </c>
      <c r="B21" s="1">
        <v>676.83</v>
      </c>
      <c r="C21" s="2"/>
      <c r="D21" s="16">
        <f t="shared" si="0"/>
        <v>676.83</v>
      </c>
      <c r="E21" s="11"/>
      <c r="F21" s="17">
        <f t="shared" si="1"/>
        <v>676.83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1417.43</v>
      </c>
      <c r="C24" s="1">
        <v>191137.95</v>
      </c>
      <c r="D24" s="16">
        <f t="shared" si="0"/>
        <v>192555.38</v>
      </c>
      <c r="E24" s="11">
        <v>191211.96</v>
      </c>
      <c r="F24" s="17">
        <f t="shared" si="1"/>
        <v>1343.4200000000128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10630.08</v>
      </c>
      <c r="C27" s="1">
        <f>SUM(C5:C26)</f>
        <v>192847.02000000002</v>
      </c>
      <c r="D27" s="1">
        <f>SUM(D5:D26)</f>
        <v>203477.1</v>
      </c>
      <c r="E27" s="11">
        <f>SUM(E5:E26)</f>
        <v>192312.81999999998</v>
      </c>
      <c r="F27" s="1">
        <f>SUM(D27-E27)</f>
        <v>11164.280000000028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/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10630.08</v>
      </c>
      <c r="C33" s="1" t="s">
        <v>27</v>
      </c>
      <c r="D33" s="2"/>
      <c r="E33" s="6">
        <v>11164.28</v>
      </c>
      <c r="F33" s="2"/>
      <c r="G33" s="14"/>
    </row>
    <row r="34" spans="1:7" x14ac:dyDescent="0.25">
      <c r="A34" s="1" t="s">
        <v>28</v>
      </c>
      <c r="B34" s="1">
        <f>SUM(C27)</f>
        <v>192847.02000000002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203477.1</v>
      </c>
      <c r="C35" s="1" t="s">
        <v>31</v>
      </c>
      <c r="D35" s="2"/>
      <c r="E35" s="1">
        <f>SUM(E33:E34)</f>
        <v>11164.28</v>
      </c>
      <c r="F35" s="2"/>
      <c r="G35" s="14"/>
    </row>
    <row r="36" spans="1:7" x14ac:dyDescent="0.25">
      <c r="A36" s="1" t="s">
        <v>32</v>
      </c>
      <c r="B36" s="1">
        <f>SUM(E27)</f>
        <v>192312.81999999998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11164.280000000028</v>
      </c>
      <c r="C37" s="1" t="s">
        <v>5</v>
      </c>
      <c r="D37" s="2"/>
      <c r="E37" s="1">
        <f>SUM(E35-E36)</f>
        <v>11164.28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7" workbookViewId="0">
      <selection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42004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167.5</v>
      </c>
      <c r="C5" s="17"/>
      <c r="D5" s="16">
        <f>SUM(B5:C5)</f>
        <v>167.5</v>
      </c>
      <c r="E5" s="17"/>
      <c r="F5" s="17">
        <f>SUM(D5-E5)</f>
        <v>167.5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4305.16</v>
      </c>
      <c r="C17" s="1">
        <v>2761.8</v>
      </c>
      <c r="D17" s="16">
        <f t="shared" si="0"/>
        <v>7066.96</v>
      </c>
      <c r="E17" s="11">
        <v>1789</v>
      </c>
      <c r="F17" s="17">
        <f t="shared" si="1"/>
        <v>5277.96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1881.98</v>
      </c>
      <c r="C19" s="2"/>
      <c r="D19" s="16">
        <f t="shared" si="0"/>
        <v>1881.98</v>
      </c>
      <c r="E19" s="11">
        <v>1881.98</v>
      </c>
      <c r="F19" s="17">
        <f t="shared" si="1"/>
        <v>0</v>
      </c>
      <c r="G19" s="21"/>
      <c r="H19" s="9"/>
      <c r="I19" s="22"/>
      <c r="J19" s="14"/>
    </row>
    <row r="20" spans="1:11" x14ac:dyDescent="0.25">
      <c r="A20" s="1" t="s">
        <v>44</v>
      </c>
      <c r="B20" s="1">
        <v>500</v>
      </c>
      <c r="C20" s="2"/>
      <c r="D20" s="16">
        <f t="shared" si="0"/>
        <v>500</v>
      </c>
      <c r="E20" s="11">
        <v>486.82</v>
      </c>
      <c r="F20" s="17">
        <f t="shared" si="1"/>
        <v>13.180000000000007</v>
      </c>
      <c r="G20" s="21"/>
      <c r="H20" s="9"/>
      <c r="I20" s="22"/>
      <c r="J20" s="14"/>
    </row>
    <row r="21" spans="1:11" x14ac:dyDescent="0.25">
      <c r="A21" s="6" t="s">
        <v>20</v>
      </c>
      <c r="B21" s="1">
        <v>676.83</v>
      </c>
      <c r="C21" s="2">
        <v>619.92999999999995</v>
      </c>
      <c r="D21" s="16">
        <f t="shared" si="0"/>
        <v>1296.76</v>
      </c>
      <c r="E21" s="11">
        <v>200</v>
      </c>
      <c r="F21" s="17">
        <f t="shared" si="1"/>
        <v>1096.76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1343.42</v>
      </c>
      <c r="C24" s="1">
        <v>3476.52</v>
      </c>
      <c r="D24" s="16">
        <f t="shared" si="0"/>
        <v>4819.9400000000005</v>
      </c>
      <c r="E24" s="11"/>
      <c r="F24" s="17">
        <f t="shared" si="1"/>
        <v>4819.9400000000005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11164.28</v>
      </c>
      <c r="C27" s="1">
        <f>SUM(C5:C26)</f>
        <v>6858.25</v>
      </c>
      <c r="D27" s="1">
        <f>SUM(D5:D26)</f>
        <v>18022.530000000002</v>
      </c>
      <c r="E27" s="11">
        <f>SUM(E5:E26)</f>
        <v>4357.8</v>
      </c>
      <c r="F27" s="1">
        <f>SUM(D27-E27)</f>
        <v>13664.730000000003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 t="s">
        <v>48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11164.28</v>
      </c>
      <c r="C33" s="1" t="s">
        <v>27</v>
      </c>
      <c r="D33" s="2"/>
      <c r="E33" s="6">
        <v>11164.28</v>
      </c>
      <c r="F33" s="2"/>
      <c r="G33" s="14"/>
    </row>
    <row r="34" spans="1:7" x14ac:dyDescent="0.25">
      <c r="A34" s="1" t="s">
        <v>28</v>
      </c>
      <c r="B34" s="1">
        <f>SUM(C27)</f>
        <v>6858.25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18022.53</v>
      </c>
      <c r="C35" s="1" t="s">
        <v>31</v>
      </c>
      <c r="D35" s="2"/>
      <c r="E35" s="1">
        <f>SUM(E33:E34)</f>
        <v>11164.28</v>
      </c>
      <c r="F35" s="2"/>
      <c r="G35" s="14"/>
    </row>
    <row r="36" spans="1:7" x14ac:dyDescent="0.25">
      <c r="A36" s="1" t="s">
        <v>32</v>
      </c>
      <c r="B36" s="1">
        <f>SUM(E27)</f>
        <v>4357.8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13664.73</v>
      </c>
      <c r="C37" s="1" t="s">
        <v>5</v>
      </c>
      <c r="D37" s="2"/>
      <c r="E37" s="1">
        <f>SUM(E35-E36)</f>
        <v>11164.28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2" workbookViewId="0">
      <selection activeCell="N19" sqref="N19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42035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167.5</v>
      </c>
      <c r="C5" s="17"/>
      <c r="D5" s="16">
        <f>SUM(B5:C5)</f>
        <v>167.5</v>
      </c>
      <c r="E5" s="17"/>
      <c r="F5" s="17">
        <f>SUM(D5-E5)</f>
        <v>167.5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5277.96</v>
      </c>
      <c r="C17" s="1">
        <v>141.93</v>
      </c>
      <c r="D17" s="16">
        <f t="shared" si="0"/>
        <v>5419.89</v>
      </c>
      <c r="E17" s="11"/>
      <c r="F17" s="17">
        <f t="shared" si="1"/>
        <v>5419.89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0</v>
      </c>
      <c r="C19" s="2"/>
      <c r="D19" s="16">
        <f t="shared" si="0"/>
        <v>0</v>
      </c>
      <c r="E19" s="11"/>
      <c r="F19" s="17">
        <f t="shared" si="1"/>
        <v>0</v>
      </c>
      <c r="G19" s="21"/>
      <c r="H19" s="9"/>
      <c r="I19" s="22"/>
      <c r="J19" s="14"/>
    </row>
    <row r="20" spans="1:11" x14ac:dyDescent="0.25">
      <c r="A20" s="1" t="s">
        <v>44</v>
      </c>
      <c r="B20" s="1">
        <v>13.18</v>
      </c>
      <c r="C20" s="2"/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 x14ac:dyDescent="0.25">
      <c r="A21" s="6" t="s">
        <v>20</v>
      </c>
      <c r="B21" s="1">
        <v>1096.76</v>
      </c>
      <c r="C21" s="2">
        <v>491.2</v>
      </c>
      <c r="D21" s="16">
        <f t="shared" si="0"/>
        <v>1587.96</v>
      </c>
      <c r="E21" s="11">
        <v>899.07</v>
      </c>
      <c r="F21" s="17">
        <f t="shared" si="1"/>
        <v>688.89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4819.9399999999996</v>
      </c>
      <c r="C24" s="1">
        <v>1.46</v>
      </c>
      <c r="D24" s="16">
        <f t="shared" si="0"/>
        <v>4821.3999999999996</v>
      </c>
      <c r="E24" s="11">
        <v>9</v>
      </c>
      <c r="F24" s="17">
        <f t="shared" si="1"/>
        <v>4812.3999999999996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13664.730000000001</v>
      </c>
      <c r="C27" s="1">
        <f>SUM(C5:C26)</f>
        <v>634.59</v>
      </c>
      <c r="D27" s="1">
        <f>SUM(D5:D26)</f>
        <v>14299.320000000002</v>
      </c>
      <c r="E27" s="11">
        <f>SUM(E5:E26)</f>
        <v>908.07</v>
      </c>
      <c r="F27" s="1">
        <f>SUM(D27-E27)</f>
        <v>13391.250000000002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 t="s">
        <v>48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13664.73</v>
      </c>
      <c r="C33" s="1" t="s">
        <v>27</v>
      </c>
      <c r="D33" s="2"/>
      <c r="E33" s="6">
        <v>13391.25</v>
      </c>
      <c r="F33" s="2"/>
      <c r="G33" s="14"/>
    </row>
    <row r="34" spans="1:7" x14ac:dyDescent="0.25">
      <c r="A34" s="1" t="s">
        <v>28</v>
      </c>
      <c r="B34" s="1">
        <f>SUM(C27)</f>
        <v>634.59</v>
      </c>
      <c r="C34" s="1" t="s">
        <v>29</v>
      </c>
      <c r="D34" s="2"/>
      <c r="E34" s="6">
        <v>2074</v>
      </c>
      <c r="F34" s="2"/>
      <c r="G34" s="14"/>
    </row>
    <row r="35" spans="1:7" x14ac:dyDescent="0.25">
      <c r="A35" s="1" t="s">
        <v>30</v>
      </c>
      <c r="B35" s="1">
        <f>SUM(B33:B34)</f>
        <v>14299.32</v>
      </c>
      <c r="C35" s="1" t="s">
        <v>31</v>
      </c>
      <c r="D35" s="2"/>
      <c r="E35" s="1">
        <f>SUM(E33-E34)</f>
        <v>11317.25</v>
      </c>
      <c r="F35" s="2"/>
      <c r="G35" s="14"/>
    </row>
    <row r="36" spans="1:7" x14ac:dyDescent="0.25">
      <c r="A36" s="1" t="s">
        <v>32</v>
      </c>
      <c r="B36" s="1">
        <f>SUM(E27)</f>
        <v>908.07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13391.25</v>
      </c>
      <c r="C37" s="1" t="s">
        <v>5</v>
      </c>
      <c r="D37" s="2"/>
      <c r="E37" s="1">
        <f>SUM(E35-E36)</f>
        <v>11317.25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42063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167.5</v>
      </c>
      <c r="C5" s="17">
        <v>85</v>
      </c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5419.89</v>
      </c>
      <c r="C17" s="1">
        <v>3532.39</v>
      </c>
      <c r="D17" s="16">
        <f t="shared" si="0"/>
        <v>8952.2800000000007</v>
      </c>
      <c r="E17" s="11">
        <v>4848</v>
      </c>
      <c r="F17" s="17">
        <f t="shared" si="1"/>
        <v>4104.2800000000007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0</v>
      </c>
      <c r="C19" s="2">
        <v>500</v>
      </c>
      <c r="D19" s="16">
        <f t="shared" si="0"/>
        <v>500</v>
      </c>
      <c r="E19" s="11"/>
      <c r="F19" s="17">
        <f t="shared" si="1"/>
        <v>500</v>
      </c>
      <c r="G19" s="21"/>
      <c r="H19" s="9"/>
      <c r="I19" s="22"/>
      <c r="J19" s="14"/>
    </row>
    <row r="20" spans="1:11" x14ac:dyDescent="0.25">
      <c r="A20" s="1" t="s">
        <v>44</v>
      </c>
      <c r="B20" s="1">
        <v>13.18</v>
      </c>
      <c r="C20" s="2" t="s">
        <v>39</v>
      </c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 x14ac:dyDescent="0.25">
      <c r="A21" s="6" t="s">
        <v>20</v>
      </c>
      <c r="B21" s="1">
        <v>688.89</v>
      </c>
      <c r="C21" s="2"/>
      <c r="D21" s="16">
        <f t="shared" si="0"/>
        <v>688.89</v>
      </c>
      <c r="E21" s="11"/>
      <c r="F21" s="17">
        <f t="shared" si="1"/>
        <v>688.89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4812.3999999999996</v>
      </c>
      <c r="C24" s="1">
        <v>62.9</v>
      </c>
      <c r="D24" s="16">
        <f t="shared" si="0"/>
        <v>4875.2999999999993</v>
      </c>
      <c r="E24" s="11">
        <v>3155.02</v>
      </c>
      <c r="F24" s="17">
        <f t="shared" si="1"/>
        <v>1720.2799999999993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13391.25</v>
      </c>
      <c r="C27" s="1">
        <f>SUM(C5:C26)</f>
        <v>4180.2899999999991</v>
      </c>
      <c r="D27" s="1">
        <f>SUM(D5:D26)</f>
        <v>17571.54</v>
      </c>
      <c r="E27" s="11">
        <f>SUM(E5:E26)</f>
        <v>8003.02</v>
      </c>
      <c r="F27" s="1">
        <f>SUM(D27-E27)</f>
        <v>9568.52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 t="s">
        <v>48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13664.73</v>
      </c>
      <c r="C33" s="1" t="s">
        <v>27</v>
      </c>
      <c r="D33" s="2"/>
      <c r="E33" s="6">
        <v>13391.25</v>
      </c>
      <c r="F33" s="2"/>
      <c r="G33" s="14"/>
    </row>
    <row r="34" spans="1:7" x14ac:dyDescent="0.25">
      <c r="A34" s="1" t="s">
        <v>28</v>
      </c>
      <c r="B34" s="1">
        <f>SUM(C27)</f>
        <v>4180.2899999999991</v>
      </c>
      <c r="C34" s="1" t="s">
        <v>29</v>
      </c>
      <c r="D34" s="2"/>
      <c r="E34" s="6">
        <v>2074</v>
      </c>
      <c r="F34" s="2"/>
      <c r="G34" s="14"/>
    </row>
    <row r="35" spans="1:7" x14ac:dyDescent="0.25">
      <c r="A35" s="1" t="s">
        <v>30</v>
      </c>
      <c r="B35" s="1">
        <f>SUM(B33:B34)</f>
        <v>17845.019999999997</v>
      </c>
      <c r="C35" s="1" t="s">
        <v>31</v>
      </c>
      <c r="D35" s="2"/>
      <c r="E35" s="1">
        <f>SUM(E33-E34)</f>
        <v>11317.25</v>
      </c>
      <c r="F35" s="2"/>
      <c r="G35" s="14"/>
    </row>
    <row r="36" spans="1:7" x14ac:dyDescent="0.25">
      <c r="A36" s="1" t="s">
        <v>32</v>
      </c>
      <c r="B36" s="1">
        <f>SUM(E27)</f>
        <v>8003.02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9841.9999999999964</v>
      </c>
      <c r="C37" s="1" t="s">
        <v>5</v>
      </c>
      <c r="D37" s="2"/>
      <c r="E37" s="1">
        <f>SUM(E35-E36)</f>
        <v>11317.25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0" workbookViewId="0">
      <selection activeCell="A10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42093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49</v>
      </c>
      <c r="B6" s="1">
        <v>216.99</v>
      </c>
      <c r="C6" s="2">
        <v>82</v>
      </c>
      <c r="D6" s="16">
        <f t="shared" ref="D6:D26" si="0">SUM(B6:C6)</f>
        <v>298.99</v>
      </c>
      <c r="E6" s="11"/>
      <c r="F6" s="17">
        <f t="shared" ref="F6:F26" si="1">SUM(D6-E6)</f>
        <v>298.99</v>
      </c>
      <c r="G6" s="21"/>
      <c r="H6" s="9"/>
      <c r="J6" s="14"/>
      <c r="K6" s="14"/>
      <c r="L6" s="14"/>
    </row>
    <row r="7" spans="1:14" x14ac:dyDescent="0.25">
      <c r="A7" s="1" t="s">
        <v>51</v>
      </c>
      <c r="B7" s="1">
        <v>338.97</v>
      </c>
      <c r="C7" s="2">
        <v>163.5</v>
      </c>
      <c r="D7" s="16">
        <f t="shared" si="0"/>
        <v>502.47</v>
      </c>
      <c r="E7" s="11"/>
      <c r="F7" s="17">
        <f t="shared" si="1"/>
        <v>502.47</v>
      </c>
      <c r="G7" s="21"/>
      <c r="H7" s="9"/>
      <c r="J7" s="14"/>
      <c r="K7" s="14"/>
      <c r="L7" s="14"/>
    </row>
    <row r="8" spans="1:14" x14ac:dyDescent="0.25">
      <c r="A8" s="1" t="s">
        <v>52</v>
      </c>
      <c r="B8" s="1">
        <v>110.73</v>
      </c>
      <c r="C8" s="2">
        <v>94.5</v>
      </c>
      <c r="D8" s="16">
        <f t="shared" si="0"/>
        <v>205.23000000000002</v>
      </c>
      <c r="E8" s="11"/>
      <c r="F8" s="17">
        <f t="shared" si="1"/>
        <v>205.23000000000002</v>
      </c>
      <c r="G8" s="21"/>
      <c r="H8" s="9"/>
      <c r="I8" s="14"/>
      <c r="J8" s="14"/>
      <c r="K8" s="14"/>
      <c r="L8" s="14"/>
    </row>
    <row r="9" spans="1:14" x14ac:dyDescent="0.25">
      <c r="A9" s="1" t="s">
        <v>50</v>
      </c>
      <c r="B9" s="1">
        <v>72</v>
      </c>
      <c r="C9" s="2">
        <v>185.5</v>
      </c>
      <c r="D9" s="16">
        <f t="shared" si="0"/>
        <v>257.5</v>
      </c>
      <c r="E9" s="11"/>
      <c r="F9" s="17">
        <f t="shared" si="1"/>
        <v>257.5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4104.28</v>
      </c>
      <c r="C17" s="1">
        <v>390.46</v>
      </c>
      <c r="D17" s="16">
        <f t="shared" si="0"/>
        <v>4494.74</v>
      </c>
      <c r="E17" s="11">
        <v>2747</v>
      </c>
      <c r="F17" s="17">
        <f t="shared" si="1"/>
        <v>1747.7399999999998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500</v>
      </c>
      <c r="C19" s="2"/>
      <c r="D19" s="16">
        <f t="shared" si="0"/>
        <v>500</v>
      </c>
      <c r="E19" s="11"/>
      <c r="F19" s="17">
        <f t="shared" si="1"/>
        <v>500</v>
      </c>
      <c r="G19" s="21"/>
      <c r="H19" s="9"/>
      <c r="I19" s="22"/>
      <c r="J19" s="14"/>
    </row>
    <row r="20" spans="1:11" x14ac:dyDescent="0.25">
      <c r="A20" s="1" t="s">
        <v>44</v>
      </c>
      <c r="B20" s="1">
        <v>13.18</v>
      </c>
      <c r="C20" s="2"/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 x14ac:dyDescent="0.25">
      <c r="A21" s="6" t="s">
        <v>20</v>
      </c>
      <c r="B21" s="1">
        <v>688.89</v>
      </c>
      <c r="C21" s="2"/>
      <c r="D21" s="16">
        <f t="shared" si="0"/>
        <v>688.89</v>
      </c>
      <c r="E21" s="11"/>
      <c r="F21" s="17">
        <f t="shared" si="1"/>
        <v>688.89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1720.28</v>
      </c>
      <c r="C24" s="1">
        <v>35.380000000000003</v>
      </c>
      <c r="D24" s="16">
        <f t="shared" si="0"/>
        <v>1755.66</v>
      </c>
      <c r="E24" s="11">
        <v>21</v>
      </c>
      <c r="F24" s="17">
        <f t="shared" si="1"/>
        <v>1734.66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9568.52</v>
      </c>
      <c r="C27" s="1">
        <f>SUM(C5:C26)</f>
        <v>951.34</v>
      </c>
      <c r="D27" s="1">
        <f>SUM(D5:D26)</f>
        <v>10519.86</v>
      </c>
      <c r="E27" s="11">
        <f>SUM(E5:E26)</f>
        <v>2768</v>
      </c>
      <c r="F27" s="1">
        <f>SUM(D27-E27)</f>
        <v>7751.8600000000006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 t="s">
        <v>53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9568.52</v>
      </c>
      <c r="C33" s="1" t="s">
        <v>27</v>
      </c>
      <c r="D33" s="2"/>
      <c r="E33" s="6">
        <v>7751.86</v>
      </c>
      <c r="F33" s="2"/>
      <c r="G33" s="14"/>
    </row>
    <row r="34" spans="1:7" x14ac:dyDescent="0.25">
      <c r="A34" s="1" t="s">
        <v>28</v>
      </c>
      <c r="B34" s="1">
        <f>SUM(C27)</f>
        <v>951.34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10519.86</v>
      </c>
      <c r="C35" s="1" t="s">
        <v>31</v>
      </c>
      <c r="D35" s="2"/>
      <c r="E35" s="1">
        <f>SUM(E33-E34)</f>
        <v>7751.86</v>
      </c>
      <c r="F35" s="2"/>
      <c r="G35" s="14"/>
    </row>
    <row r="36" spans="1:7" x14ac:dyDescent="0.25">
      <c r="A36" s="1" t="s">
        <v>32</v>
      </c>
      <c r="B36" s="1">
        <f>SUM(E27)</f>
        <v>2768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7751.8600000000006</v>
      </c>
      <c r="C37" s="1" t="s">
        <v>5</v>
      </c>
      <c r="D37" s="2"/>
      <c r="E37" s="1">
        <f>SUM(E35-E36)</f>
        <v>7751.86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47</vt:i4>
      </vt:variant>
    </vt:vector>
  </HeadingPairs>
  <TitlesOfParts>
    <vt:vector size="47" baseType="lpstr">
      <vt:lpstr>714</vt:lpstr>
      <vt:lpstr>814</vt:lpstr>
      <vt:lpstr>914</vt:lpstr>
      <vt:lpstr>1014</vt:lpstr>
      <vt:lpstr>1114</vt:lpstr>
      <vt:lpstr>1214</vt:lpstr>
      <vt:lpstr>115</vt:lpstr>
      <vt:lpstr>215</vt:lpstr>
      <vt:lpstr>315</vt:lpstr>
      <vt:lpstr>415</vt:lpstr>
      <vt:lpstr>515</vt:lpstr>
      <vt:lpstr>615</vt:lpstr>
      <vt:lpstr>715</vt:lpstr>
      <vt:lpstr>815</vt:lpstr>
      <vt:lpstr>915</vt:lpstr>
      <vt:lpstr>1015</vt:lpstr>
      <vt:lpstr>1115</vt:lpstr>
      <vt:lpstr>1215</vt:lpstr>
      <vt:lpstr>116</vt:lpstr>
      <vt:lpstr>216</vt:lpstr>
      <vt:lpstr>316</vt:lpstr>
      <vt:lpstr>416</vt:lpstr>
      <vt:lpstr>516</vt:lpstr>
      <vt:lpstr>616</vt:lpstr>
      <vt:lpstr>716</vt:lpstr>
      <vt:lpstr>816</vt:lpstr>
      <vt:lpstr>916</vt:lpstr>
      <vt:lpstr>1016</vt:lpstr>
      <vt:lpstr>1116</vt:lpstr>
      <vt:lpstr>1216</vt:lpstr>
      <vt:lpstr>117</vt:lpstr>
      <vt:lpstr>217</vt:lpstr>
      <vt:lpstr>317</vt:lpstr>
      <vt:lpstr>417</vt:lpstr>
      <vt:lpstr>517</vt:lpstr>
      <vt:lpstr>617</vt:lpstr>
      <vt:lpstr>717</vt:lpstr>
      <vt:lpstr>817</vt:lpstr>
      <vt:lpstr>917</vt:lpstr>
      <vt:lpstr>1017</vt:lpstr>
      <vt:lpstr>1117</vt:lpstr>
      <vt:lpstr>1217</vt:lpstr>
      <vt:lpstr>118</vt:lpstr>
      <vt:lpstr>218</vt:lpstr>
      <vt:lpstr>318</vt:lpstr>
      <vt:lpstr>418</vt:lpstr>
      <vt:lpstr>518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pschloss</dc:creator>
  <cp:lastModifiedBy>eddie.franke</cp:lastModifiedBy>
  <cp:lastPrinted>2018-06-29T16:02:49Z</cp:lastPrinted>
  <dcterms:created xsi:type="dcterms:W3CDTF">2012-08-30T15:54:16Z</dcterms:created>
  <dcterms:modified xsi:type="dcterms:W3CDTF">2018-07-10T18:01:58Z</dcterms:modified>
</cp:coreProperties>
</file>