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.gamble@gallatin.kyschools.us\Desktop\Monthly Financials\"/>
    </mc:Choice>
  </mc:AlternateContent>
  <bookViews>
    <workbookView xWindow="0" yWindow="135" windowWidth="25875" windowHeight="9525"/>
  </bookViews>
  <sheets>
    <sheet name="EXPENDITURES" sheetId="1" r:id="rId1"/>
    <sheet name="Sheet3" sheetId="3" r:id="rId2"/>
  </sheets>
  <definedNames>
    <definedName name="_xlnm.Print_Area" localSheetId="0">EXPENDITURES!$A$1:$J$45</definedName>
  </definedNames>
  <calcPr calcId="162913"/>
</workbook>
</file>

<file path=xl/calcChain.xml><?xml version="1.0" encoding="utf-8"?>
<calcChain xmlns="http://schemas.openxmlformats.org/spreadsheetml/2006/main">
  <c r="F22" i="1" l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8" i="1"/>
  <c r="H24" i="1" l="1"/>
  <c r="E24" i="1"/>
  <c r="D24" i="1"/>
  <c r="C24" i="1"/>
  <c r="B24" i="1"/>
  <c r="I22" i="1"/>
  <c r="G22" i="1"/>
  <c r="I21" i="1"/>
  <c r="I20" i="1"/>
  <c r="J20" i="1" s="1"/>
  <c r="G20" i="1"/>
  <c r="I19" i="1"/>
  <c r="I18" i="1"/>
  <c r="I17" i="1"/>
  <c r="I16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1" i="1"/>
  <c r="J11" i="1" s="1"/>
  <c r="G11" i="1"/>
  <c r="I10" i="1"/>
  <c r="J10" i="1" s="1"/>
  <c r="G10" i="1"/>
  <c r="I9" i="1"/>
  <c r="J9" i="1" s="1"/>
  <c r="G9" i="1"/>
  <c r="I8" i="1"/>
  <c r="J8" i="1" s="1"/>
  <c r="G8" i="1"/>
  <c r="I24" i="1" l="1"/>
  <c r="J24" i="1" s="1"/>
  <c r="G24" i="1"/>
  <c r="F24" i="1"/>
</calcChain>
</file>

<file path=xl/sharedStrings.xml><?xml version="1.0" encoding="utf-8"?>
<sst xmlns="http://schemas.openxmlformats.org/spreadsheetml/2006/main" count="39" uniqueCount="36">
  <si>
    <t xml:space="preserve">        GALLATIN COUNTY SCHOOLS</t>
  </si>
  <si>
    <t xml:space="preserve"> </t>
  </si>
  <si>
    <t>EXPENDITURES</t>
  </si>
  <si>
    <t>Encumbered</t>
  </si>
  <si>
    <t>Expended</t>
  </si>
  <si>
    <t>Year To</t>
  </si>
  <si>
    <t>Budget</t>
  </si>
  <si>
    <t>Available</t>
  </si>
  <si>
    <t xml:space="preserve">Percent </t>
  </si>
  <si>
    <t>Last Year</t>
  </si>
  <si>
    <t>Over/Under</t>
  </si>
  <si>
    <t>Percent Above/</t>
  </si>
  <si>
    <t>Function</t>
  </si>
  <si>
    <t>Expenses</t>
  </si>
  <si>
    <t>This Month</t>
  </si>
  <si>
    <t>Date</t>
  </si>
  <si>
    <t>Used</t>
  </si>
  <si>
    <t>To Date</t>
  </si>
  <si>
    <t>Below Prior Year</t>
  </si>
  <si>
    <t>Instruction</t>
  </si>
  <si>
    <t>Student Support Services</t>
  </si>
  <si>
    <t>Instructional Staff Support Services</t>
  </si>
  <si>
    <t>District Admin Support Services</t>
  </si>
  <si>
    <t>School Admin Support Services</t>
  </si>
  <si>
    <t>Business Support Services</t>
  </si>
  <si>
    <t>Plant Operation and Maintenance</t>
  </si>
  <si>
    <t>Student Transportation</t>
  </si>
  <si>
    <t>Other Instructional Support</t>
  </si>
  <si>
    <t>Food Service Operation-General Fd</t>
  </si>
  <si>
    <t>Community Services</t>
  </si>
  <si>
    <t>Site Improvement</t>
  </si>
  <si>
    <t>Debt Service</t>
  </si>
  <si>
    <t>Fund Transfers</t>
  </si>
  <si>
    <t>Contingency</t>
  </si>
  <si>
    <t>TOTALS</t>
  </si>
  <si>
    <t>FUND 1 FINANCIAL REPORT - 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</si>
</sst>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4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horizontal="left"/>
    </xf>
    <xf numFmtId="44" fontId="2" fillId="0" borderId="0" xfId="1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workbookViewId="0">
      <selection activeCell="H12" sqref="H12"/>
    </sheetView>
  </sheetViews>
  <sheetFormatPr defaultRowHeight="15" x14ac:dyDescent="0.25"/>
  <cols>
    <col min="1" max="1" width="41" bestFit="1" customWidth="1"/>
    <col min="2" max="2" width="17.5703125" bestFit="1" customWidth="1"/>
    <col min="3" max="3" width="19.7109375" bestFit="1" customWidth="1"/>
    <col min="4" max="4" width="21.140625" bestFit="1" customWidth="1"/>
    <col min="5" max="5" width="24.140625" customWidth="1"/>
    <col min="6" max="6" width="21.140625" bestFit="1" customWidth="1"/>
    <col min="7" max="7" width="11.28515625" bestFit="1" customWidth="1"/>
    <col min="8" max="8" width="21.140625" bestFit="1" customWidth="1"/>
    <col min="9" max="9" width="22.140625" bestFit="1" customWidth="1"/>
    <col min="10" max="10" width="21.28515625" bestFit="1" customWidth="1"/>
  </cols>
  <sheetData>
    <row r="1" spans="1:10" ht="18.75" x14ac:dyDescent="0.3">
      <c r="A1" s="1"/>
      <c r="B1" s="1"/>
      <c r="C1" s="1"/>
      <c r="D1" s="1"/>
      <c r="E1" s="2" t="s">
        <v>0</v>
      </c>
      <c r="F1" s="3"/>
      <c r="G1" s="4" t="s">
        <v>1</v>
      </c>
      <c r="H1" s="1"/>
      <c r="I1" s="1"/>
      <c r="J1" s="5"/>
    </row>
    <row r="2" spans="1:10" ht="18.75" x14ac:dyDescent="0.3">
      <c r="A2" s="1"/>
      <c r="B2" s="1"/>
      <c r="C2" s="1"/>
      <c r="D2" s="6" t="s">
        <v>1</v>
      </c>
      <c r="E2" s="6" t="s">
        <v>35</v>
      </c>
      <c r="F2" s="6"/>
      <c r="G2" s="4"/>
      <c r="H2" s="6"/>
      <c r="I2" s="1"/>
      <c r="J2" s="5"/>
    </row>
    <row r="3" spans="1:10" ht="18.75" x14ac:dyDescent="0.3">
      <c r="A3" s="1"/>
      <c r="B3" s="1"/>
      <c r="C3" s="1"/>
      <c r="D3" s="1"/>
      <c r="E3" s="1"/>
      <c r="F3" s="1"/>
      <c r="G3" s="1"/>
      <c r="H3" s="1"/>
      <c r="I3" s="1"/>
      <c r="J3" s="5"/>
    </row>
    <row r="4" spans="1:10" ht="18.75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</row>
    <row r="5" spans="1:10" ht="18.75" x14ac:dyDescent="0.3">
      <c r="A5" s="7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0" ht="18.75" x14ac:dyDescent="0.3">
      <c r="A6" s="7" t="s">
        <v>12</v>
      </c>
      <c r="B6" s="7" t="s">
        <v>13</v>
      </c>
      <c r="C6" s="7" t="s">
        <v>14</v>
      </c>
      <c r="D6" s="7" t="s">
        <v>15</v>
      </c>
      <c r="E6" s="7"/>
      <c r="F6" s="7" t="s">
        <v>6</v>
      </c>
      <c r="G6" s="7" t="s">
        <v>16</v>
      </c>
      <c r="H6" s="7" t="s">
        <v>17</v>
      </c>
      <c r="I6" s="7" t="s">
        <v>9</v>
      </c>
      <c r="J6" s="8" t="s">
        <v>18</v>
      </c>
    </row>
    <row r="7" spans="1:10" ht="18.75" x14ac:dyDescent="0.3">
      <c r="A7" s="1"/>
      <c r="B7" s="1"/>
      <c r="C7" s="1"/>
      <c r="D7" s="1"/>
      <c r="E7" s="1"/>
      <c r="F7" s="1"/>
      <c r="G7" s="1"/>
      <c r="H7" s="1"/>
      <c r="I7" s="1"/>
      <c r="J7" s="5"/>
    </row>
    <row r="8" spans="1:10" ht="18.75" x14ac:dyDescent="0.3">
      <c r="A8" s="1" t="s">
        <v>19</v>
      </c>
      <c r="B8" s="9">
        <v>7768.51</v>
      </c>
      <c r="C8" s="9">
        <v>511199.12</v>
      </c>
      <c r="D8" s="9">
        <v>4834626.97</v>
      </c>
      <c r="E8" s="9">
        <v>7599221.9900000002</v>
      </c>
      <c r="F8" s="9">
        <f>E8-D8</f>
        <v>2764595.0200000005</v>
      </c>
      <c r="G8" s="10">
        <f>(B8+D8)/E8</f>
        <v>0.63722253230294168</v>
      </c>
      <c r="H8" s="9">
        <v>4750106.4000000004</v>
      </c>
      <c r="I8" s="9">
        <f>D8-H8</f>
        <v>84520.569999999367</v>
      </c>
      <c r="J8" s="5">
        <f>+I8/H8</f>
        <v>1.7793405638239883E-2</v>
      </c>
    </row>
    <row r="9" spans="1:10" ht="18.75" x14ac:dyDescent="0.3">
      <c r="A9" s="11" t="s">
        <v>20</v>
      </c>
      <c r="B9" s="12">
        <v>1604.5</v>
      </c>
      <c r="C9" s="9">
        <v>48004.06</v>
      </c>
      <c r="D9" s="9">
        <v>470424.02</v>
      </c>
      <c r="E9" s="9">
        <v>713415.85</v>
      </c>
      <c r="F9" s="9">
        <f t="shared" ref="F9:F22" si="0">E9-D9</f>
        <v>242991.82999999996</v>
      </c>
      <c r="G9" s="10">
        <f t="shared" ref="G9:G22" si="1">(B9+D9)/E9</f>
        <v>0.66164568673376134</v>
      </c>
      <c r="H9" s="9">
        <v>469081.32</v>
      </c>
      <c r="I9" s="9">
        <f t="shared" ref="I9:I22" si="2">D9-H9</f>
        <v>1342.7000000000116</v>
      </c>
      <c r="J9" s="5">
        <f t="shared" ref="J9:J24" si="3">+I9/H9</f>
        <v>2.8624034740927472E-3</v>
      </c>
    </row>
    <row r="10" spans="1:10" ht="18.75" x14ac:dyDescent="0.3">
      <c r="A10" s="1" t="s">
        <v>21</v>
      </c>
      <c r="B10" s="9">
        <v>622.66</v>
      </c>
      <c r="C10" s="9">
        <v>28463.57</v>
      </c>
      <c r="D10" s="9">
        <v>293289.67</v>
      </c>
      <c r="E10" s="9">
        <v>488466.33</v>
      </c>
      <c r="F10" s="9">
        <f t="shared" si="0"/>
        <v>195176.66000000003</v>
      </c>
      <c r="G10" s="10">
        <f t="shared" si="1"/>
        <v>0.60170437950144884</v>
      </c>
      <c r="H10" s="9">
        <v>385291.05</v>
      </c>
      <c r="I10" s="9">
        <f t="shared" si="2"/>
        <v>-92001.38</v>
      </c>
      <c r="J10" s="5">
        <f t="shared" si="3"/>
        <v>-0.23878410879256087</v>
      </c>
    </row>
    <row r="11" spans="1:10" ht="18.75" x14ac:dyDescent="0.3">
      <c r="A11" s="1" t="s">
        <v>22</v>
      </c>
      <c r="B11" s="9">
        <v>2095</v>
      </c>
      <c r="C11" s="9">
        <v>15029.41</v>
      </c>
      <c r="D11" s="9">
        <v>575678.34</v>
      </c>
      <c r="E11" s="9">
        <v>685763.08</v>
      </c>
      <c r="F11" s="9">
        <f t="shared" si="0"/>
        <v>110084.73999999999</v>
      </c>
      <c r="G11" s="10">
        <f t="shared" si="1"/>
        <v>0.84252616807542335</v>
      </c>
      <c r="H11" s="9">
        <v>578472.14</v>
      </c>
      <c r="I11" s="9">
        <f t="shared" si="2"/>
        <v>-2793.8000000000466</v>
      </c>
      <c r="J11" s="5">
        <f t="shared" si="3"/>
        <v>-4.829618933765845E-3</v>
      </c>
    </row>
    <row r="12" spans="1:10" ht="18.75" x14ac:dyDescent="0.3">
      <c r="A12" s="1" t="s">
        <v>23</v>
      </c>
      <c r="B12" s="9">
        <v>228.32</v>
      </c>
      <c r="C12" s="9">
        <v>62415.38</v>
      </c>
      <c r="D12" s="9">
        <v>646805.98</v>
      </c>
      <c r="E12" s="9">
        <v>998644.78</v>
      </c>
      <c r="F12" s="9">
        <f t="shared" si="0"/>
        <v>351838.80000000005</v>
      </c>
      <c r="G12" s="10">
        <f t="shared" si="1"/>
        <v>0.64791236379366035</v>
      </c>
      <c r="H12" s="9">
        <v>642905.35</v>
      </c>
      <c r="I12" s="9">
        <f t="shared" si="2"/>
        <v>3900.6300000000047</v>
      </c>
      <c r="J12" s="5">
        <f t="shared" si="3"/>
        <v>6.0671916947028122E-3</v>
      </c>
    </row>
    <row r="13" spans="1:10" ht="18.75" x14ac:dyDescent="0.3">
      <c r="A13" s="1" t="s">
        <v>24</v>
      </c>
      <c r="B13" s="9">
        <v>1968.61</v>
      </c>
      <c r="C13" s="9">
        <v>32492.52</v>
      </c>
      <c r="D13" s="9">
        <v>394624.02</v>
      </c>
      <c r="E13" s="9">
        <v>622914.67000000004</v>
      </c>
      <c r="F13" s="9">
        <f t="shared" si="0"/>
        <v>228290.65000000002</v>
      </c>
      <c r="G13" s="10">
        <f t="shared" si="1"/>
        <v>0.63667248356825501</v>
      </c>
      <c r="H13" s="9">
        <v>422729.28</v>
      </c>
      <c r="I13" s="9">
        <f t="shared" si="2"/>
        <v>-28105.260000000009</v>
      </c>
      <c r="J13" s="5">
        <f t="shared" si="3"/>
        <v>-6.6485245592640296E-2</v>
      </c>
    </row>
    <row r="14" spans="1:10" ht="18.75" x14ac:dyDescent="0.3">
      <c r="A14" s="1" t="s">
        <v>25</v>
      </c>
      <c r="B14" s="9">
        <v>20255.810000000001</v>
      </c>
      <c r="C14" s="9">
        <v>99495.25</v>
      </c>
      <c r="D14" s="9">
        <v>1190174.96</v>
      </c>
      <c r="E14" s="9">
        <v>1599440.64</v>
      </c>
      <c r="F14" s="9">
        <f t="shared" si="0"/>
        <v>409265.67999999993</v>
      </c>
      <c r="G14" s="10">
        <f t="shared" si="1"/>
        <v>0.75678380286748248</v>
      </c>
      <c r="H14" s="9">
        <v>1252470.5900000001</v>
      </c>
      <c r="I14" s="9">
        <f t="shared" si="2"/>
        <v>-62295.630000000121</v>
      </c>
      <c r="J14" s="5">
        <f t="shared" si="3"/>
        <v>-4.9738197844629725E-2</v>
      </c>
    </row>
    <row r="15" spans="1:10" ht="18.75" x14ac:dyDescent="0.3">
      <c r="A15" s="1" t="s">
        <v>26</v>
      </c>
      <c r="B15" s="9">
        <v>18854.05</v>
      </c>
      <c r="C15" s="9">
        <v>67662.47</v>
      </c>
      <c r="D15" s="9">
        <v>853912.41</v>
      </c>
      <c r="E15" s="9">
        <v>1244796.5</v>
      </c>
      <c r="F15" s="9">
        <f t="shared" si="0"/>
        <v>390884.08999999997</v>
      </c>
      <c r="G15" s="10">
        <f t="shared" si="1"/>
        <v>0.70113183962197845</v>
      </c>
      <c r="H15" s="9">
        <v>893315.9</v>
      </c>
      <c r="I15" s="9">
        <f t="shared" si="2"/>
        <v>-39403.489999999991</v>
      </c>
      <c r="J15" s="5">
        <f t="shared" si="3"/>
        <v>-4.410924511698492E-2</v>
      </c>
    </row>
    <row r="16" spans="1:10" ht="18.75" x14ac:dyDescent="0.3">
      <c r="A16" s="1" t="s">
        <v>27</v>
      </c>
      <c r="B16" s="9">
        <v>0</v>
      </c>
      <c r="C16" s="9"/>
      <c r="D16" s="9"/>
      <c r="E16" s="9">
        <v>0</v>
      </c>
      <c r="F16" s="9">
        <f t="shared" si="0"/>
        <v>0</v>
      </c>
      <c r="G16" s="10">
        <v>0</v>
      </c>
      <c r="H16" s="9">
        <v>0</v>
      </c>
      <c r="I16" s="9">
        <f t="shared" si="2"/>
        <v>0</v>
      </c>
      <c r="J16" s="5"/>
    </row>
    <row r="17" spans="1:10" ht="18.75" x14ac:dyDescent="0.3">
      <c r="A17" s="1" t="s">
        <v>28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  <c r="G17" s="10">
        <v>0</v>
      </c>
      <c r="H17" s="9">
        <v>0</v>
      </c>
      <c r="I17" s="9">
        <f t="shared" si="2"/>
        <v>0</v>
      </c>
      <c r="J17" s="5"/>
    </row>
    <row r="18" spans="1:10" ht="18.75" x14ac:dyDescent="0.3">
      <c r="A18" s="1" t="s">
        <v>29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  <c r="G18" s="10">
        <v>0</v>
      </c>
      <c r="H18" s="9">
        <v>0</v>
      </c>
      <c r="I18" s="9">
        <f t="shared" si="2"/>
        <v>0</v>
      </c>
      <c r="J18" s="5"/>
    </row>
    <row r="19" spans="1:10" ht="18.75" x14ac:dyDescent="0.3">
      <c r="A19" s="1" t="s">
        <v>30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0">
        <v>0</v>
      </c>
      <c r="H19" s="9">
        <v>0</v>
      </c>
      <c r="I19" s="9">
        <f t="shared" si="2"/>
        <v>0</v>
      </c>
      <c r="J19" s="5"/>
    </row>
    <row r="20" spans="1:10" ht="18.75" x14ac:dyDescent="0.3">
      <c r="A20" s="1" t="s">
        <v>31</v>
      </c>
      <c r="B20" s="9">
        <v>0</v>
      </c>
      <c r="C20" s="9">
        <v>0</v>
      </c>
      <c r="D20" s="9">
        <v>158934.9</v>
      </c>
      <c r="E20" s="9">
        <v>158934.9</v>
      </c>
      <c r="F20" s="9">
        <f t="shared" si="0"/>
        <v>0</v>
      </c>
      <c r="G20" s="10">
        <f t="shared" si="1"/>
        <v>1</v>
      </c>
      <c r="H20" s="9">
        <v>141046.23000000001</v>
      </c>
      <c r="I20" s="9">
        <f t="shared" si="2"/>
        <v>17888.669999999984</v>
      </c>
      <c r="J20" s="5">
        <f t="shared" si="3"/>
        <v>0.1268284164702593</v>
      </c>
    </row>
    <row r="21" spans="1:10" ht="18.75" x14ac:dyDescent="0.3">
      <c r="A21" s="1" t="s">
        <v>32</v>
      </c>
      <c r="B21" s="9">
        <v>0</v>
      </c>
      <c r="C21" s="9">
        <v>7173</v>
      </c>
      <c r="D21" s="9">
        <v>30127</v>
      </c>
      <c r="E21" s="9">
        <v>30789</v>
      </c>
      <c r="F21" s="9">
        <f t="shared" si="0"/>
        <v>662</v>
      </c>
      <c r="G21" s="10">
        <v>0</v>
      </c>
      <c r="H21" s="9">
        <v>30789</v>
      </c>
      <c r="I21" s="9">
        <f t="shared" si="2"/>
        <v>-662</v>
      </c>
      <c r="J21" s="5"/>
    </row>
    <row r="22" spans="1:10" ht="18.75" x14ac:dyDescent="0.3">
      <c r="A22" s="1" t="s">
        <v>33</v>
      </c>
      <c r="B22" s="9">
        <v>0</v>
      </c>
      <c r="C22" s="9">
        <v>0</v>
      </c>
      <c r="D22" s="9">
        <v>0</v>
      </c>
      <c r="E22" s="9">
        <v>1178739.72</v>
      </c>
      <c r="F22" s="9">
        <f t="shared" si="0"/>
        <v>1178739.72</v>
      </c>
      <c r="G22" s="10">
        <f t="shared" si="1"/>
        <v>0</v>
      </c>
      <c r="H22" s="9">
        <v>0</v>
      </c>
      <c r="I22" s="9">
        <f t="shared" si="2"/>
        <v>0</v>
      </c>
      <c r="J22" s="5"/>
    </row>
    <row r="23" spans="1:10" ht="18.75" x14ac:dyDescent="0.3">
      <c r="A23" s="1"/>
      <c r="B23" s="9"/>
      <c r="C23" s="9"/>
      <c r="D23" s="9"/>
      <c r="E23" s="9"/>
      <c r="F23" s="9"/>
      <c r="G23" s="1"/>
      <c r="H23" s="1"/>
      <c r="I23" s="1"/>
      <c r="J23" s="5"/>
    </row>
    <row r="24" spans="1:10" ht="18.75" x14ac:dyDescent="0.3">
      <c r="A24" s="6" t="s">
        <v>34</v>
      </c>
      <c r="B24" s="13">
        <f>SUM(B8:B23)</f>
        <v>53397.460000000006</v>
      </c>
      <c r="C24" s="13">
        <f>SUM(C8:C23)</f>
        <v>871934.77999999991</v>
      </c>
      <c r="D24" s="13">
        <f>SUM(D8:D23)</f>
        <v>9448598.2700000014</v>
      </c>
      <c r="E24" s="13">
        <f>SUM(E8:E23)</f>
        <v>15321127.460000001</v>
      </c>
      <c r="F24" s="13">
        <f>SUM(F8:F23)</f>
        <v>5872529.1900000004</v>
      </c>
      <c r="G24" s="14">
        <f>(B24+D24)/E24</f>
        <v>0.62018906603365609</v>
      </c>
      <c r="H24" s="13">
        <f>SUM(H8:H23)</f>
        <v>9566207.2600000016</v>
      </c>
      <c r="I24" s="13">
        <f>SUM(I8:I23)</f>
        <v>-117608.99000000081</v>
      </c>
      <c r="J24" s="5">
        <f t="shared" si="3"/>
        <v>-1.2294213035898701E-2</v>
      </c>
    </row>
    <row r="25" spans="1:10" ht="18.75" x14ac:dyDescent="0.3">
      <c r="A25" s="1"/>
      <c r="B25" s="9"/>
      <c r="C25" s="9"/>
      <c r="D25" s="9"/>
      <c r="E25" s="9"/>
      <c r="F25" s="9"/>
      <c r="G25" s="1"/>
      <c r="H25" s="1"/>
      <c r="I25" s="1"/>
      <c r="J25" s="5"/>
    </row>
    <row r="26" spans="1:10" ht="18.75" x14ac:dyDescent="0.3">
      <c r="A26" s="1"/>
      <c r="B26" s="9"/>
      <c r="C26" s="9"/>
      <c r="D26" s="9"/>
      <c r="E26" s="9"/>
      <c r="F26" s="9"/>
      <c r="G26" s="1"/>
      <c r="H26" s="1"/>
      <c r="I26" s="1"/>
      <c r="J26" s="5"/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</vt:lpstr>
      <vt:lpstr>Sheet3</vt:lpstr>
      <vt:lpstr>EXPENDITURES!Print_Area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2016-12-07T16:37:43Z</cp:lastPrinted>
  <dcterms:created xsi:type="dcterms:W3CDTF">2015-04-06T21:25:02Z</dcterms:created>
  <dcterms:modified xsi:type="dcterms:W3CDTF">2018-06-05T16:03:35Z</dcterms:modified>
</cp:coreProperties>
</file>