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bookViews>
    <workbookView xWindow="480" yWindow="120" windowWidth="27795" windowHeight="14370" firstSheet="26" activeTab="35"/>
  </bookViews>
  <sheets>
    <sheet name="Jan15" sheetId="1" r:id="rId1"/>
    <sheet name="FEB15" sheetId="2" r:id="rId2"/>
    <sheet name="March15" sheetId="3" r:id="rId3"/>
    <sheet name="APRIL15" sheetId="4" r:id="rId4"/>
    <sheet name="May 2015" sheetId="5" r:id="rId5"/>
    <sheet name="June 2015" sheetId="6" r:id="rId6"/>
    <sheet name="July2015" sheetId="7" r:id="rId7"/>
    <sheet name="AUG 2015" sheetId="8" r:id="rId8"/>
    <sheet name="Sep 2015" sheetId="9" r:id="rId9"/>
    <sheet name="OCTOBER 2015" sheetId="10" r:id="rId10"/>
    <sheet name="November 2015" sheetId="11" r:id="rId11"/>
    <sheet name="December 2015" sheetId="12" r:id="rId12"/>
    <sheet name="JAN2016" sheetId="13" r:id="rId13"/>
    <sheet name="FEB2016" sheetId="14" r:id="rId14"/>
    <sheet name="MAR2016" sheetId="15" r:id="rId15"/>
    <sheet name="APRIL 2016" sheetId="16" r:id="rId16"/>
    <sheet name="May 2016" sheetId="17" r:id="rId17"/>
    <sheet name="June 2016" sheetId="18" r:id="rId18"/>
    <sheet name="July 2016" sheetId="19" r:id="rId19"/>
    <sheet name="August 2016" sheetId="20" r:id="rId20"/>
    <sheet name="SEP 2016" sheetId="21" r:id="rId21"/>
    <sheet name="OCT 2016" sheetId="22" r:id="rId22"/>
    <sheet name="NOV 2016" sheetId="23" r:id="rId23"/>
    <sheet name="DEC 2016" sheetId="24" r:id="rId24"/>
    <sheet name="Jan 2017" sheetId="25" r:id="rId25"/>
    <sheet name="FEBRUARY 2017" sheetId="26" r:id="rId26"/>
    <sheet name="MARCH 2017" sheetId="27" r:id="rId27"/>
    <sheet name="April 2017" sheetId="28" r:id="rId28"/>
    <sheet name="May 2017" sheetId="29" r:id="rId29"/>
    <sheet name="June 2017" sheetId="30" r:id="rId30"/>
    <sheet name="JULY 2017" sheetId="31" r:id="rId31"/>
    <sheet name="August 2017" sheetId="32" r:id="rId32"/>
    <sheet name="Sep 2017" sheetId="34" r:id="rId33"/>
    <sheet name="Oct 2017" sheetId="33" r:id="rId34"/>
    <sheet name="NOV 2017" sheetId="35" r:id="rId35"/>
    <sheet name="JAN 2018" sheetId="36" r:id="rId36"/>
  </sheets>
  <calcPr calcId="152511"/>
</workbook>
</file>

<file path=xl/calcChain.xml><?xml version="1.0" encoding="utf-8"?>
<calcChain xmlns="http://schemas.openxmlformats.org/spreadsheetml/2006/main">
  <c r="F39" i="36" l="1"/>
  <c r="B39" i="36"/>
  <c r="B31" i="36"/>
  <c r="B32" i="36" s="1"/>
  <c r="F26" i="36"/>
  <c r="B26" i="36"/>
  <c r="F13" i="36"/>
  <c r="B13" i="36"/>
  <c r="F42" i="36" l="1"/>
  <c r="F39" i="35"/>
  <c r="B39" i="35"/>
  <c r="B31" i="35"/>
  <c r="B32" i="35" s="1"/>
  <c r="F26" i="35"/>
  <c r="B26" i="35"/>
  <c r="F13" i="35"/>
  <c r="B13" i="35"/>
  <c r="F42" i="35" l="1"/>
  <c r="F42" i="34"/>
  <c r="F39" i="34"/>
  <c r="B39" i="34"/>
  <c r="B31" i="34"/>
  <c r="B32" i="34" s="1"/>
  <c r="F26" i="34"/>
  <c r="B26" i="34"/>
  <c r="F13" i="34"/>
  <c r="B13" i="34"/>
  <c r="F39" i="33" l="1"/>
  <c r="B39" i="33"/>
  <c r="B31" i="33"/>
  <c r="B32" i="33" s="1"/>
  <c r="F26" i="33"/>
  <c r="B26" i="33"/>
  <c r="F13" i="33"/>
  <c r="B13" i="33"/>
  <c r="F42" i="33" l="1"/>
  <c r="F39" i="32"/>
  <c r="B39" i="32"/>
  <c r="B31" i="32"/>
  <c r="B32" i="32" s="1"/>
  <c r="F26" i="32"/>
  <c r="B26" i="32"/>
  <c r="F13" i="32"/>
  <c r="B13" i="32"/>
  <c r="F42" i="32" l="1"/>
  <c r="F39" i="31"/>
  <c r="B39" i="31"/>
  <c r="B31" i="31"/>
  <c r="B32" i="31" s="1"/>
  <c r="F26" i="31"/>
  <c r="B26" i="31"/>
  <c r="F13" i="31"/>
  <c r="B13" i="31"/>
  <c r="F42" i="31" l="1"/>
  <c r="F40" i="30"/>
  <c r="B40" i="30"/>
  <c r="B31" i="30"/>
  <c r="B32" i="30" s="1"/>
  <c r="F26" i="30"/>
  <c r="B26" i="30"/>
  <c r="F13" i="30"/>
  <c r="B13" i="30"/>
  <c r="F43" i="30" l="1"/>
  <c r="F40" i="29"/>
  <c r="B40" i="29"/>
  <c r="B31" i="29"/>
  <c r="B32" i="29" s="1"/>
  <c r="F26" i="29"/>
  <c r="B26" i="29"/>
  <c r="F13" i="29"/>
  <c r="F43" i="29" s="1"/>
  <c r="B13" i="29"/>
  <c r="F40" i="28" l="1"/>
  <c r="B40" i="28"/>
  <c r="B31" i="28"/>
  <c r="B32" i="28" s="1"/>
  <c r="F26" i="28"/>
  <c r="B26" i="28"/>
  <c r="F13" i="28"/>
  <c r="B13" i="28"/>
  <c r="F43" i="28" l="1"/>
  <c r="F40" i="27"/>
  <c r="B40" i="27"/>
  <c r="B31" i="27"/>
  <c r="B32" i="27" s="1"/>
  <c r="F26" i="27"/>
  <c r="B26" i="27"/>
  <c r="F13" i="27"/>
  <c r="B13" i="27"/>
  <c r="F43" i="27" l="1"/>
  <c r="F40" i="26"/>
  <c r="B40" i="26"/>
  <c r="B31" i="26"/>
  <c r="B32" i="26" s="1"/>
  <c r="F26" i="26"/>
  <c r="B26" i="26"/>
  <c r="F13" i="26"/>
  <c r="B13" i="26"/>
  <c r="F43" i="26" l="1"/>
  <c r="F40" i="25"/>
  <c r="B40" i="25"/>
  <c r="B31" i="25"/>
  <c r="B32" i="25" s="1"/>
  <c r="F26" i="25"/>
  <c r="B26" i="25"/>
  <c r="F13" i="25"/>
  <c r="B13" i="25"/>
  <c r="F43" i="25" l="1"/>
  <c r="F40" i="24"/>
  <c r="B40" i="24"/>
  <c r="B31" i="24"/>
  <c r="B32" i="24" s="1"/>
  <c r="F26" i="24"/>
  <c r="B26" i="24"/>
  <c r="F13" i="24"/>
  <c r="B13" i="24"/>
  <c r="F43" i="24" l="1"/>
  <c r="F40" i="23"/>
  <c r="B40" i="23"/>
  <c r="B31" i="23"/>
  <c r="B32" i="23" s="1"/>
  <c r="F26" i="23"/>
  <c r="B26" i="23"/>
  <c r="F13" i="23"/>
  <c r="B13" i="23"/>
  <c r="F43" i="23" l="1"/>
  <c r="F40" i="22"/>
  <c r="B40" i="22"/>
  <c r="B31" i="22"/>
  <c r="B32" i="22" s="1"/>
  <c r="F26" i="22"/>
  <c r="B26" i="22"/>
  <c r="F13" i="22"/>
  <c r="B13" i="22"/>
  <c r="F43" i="22" l="1"/>
  <c r="B32" i="21"/>
  <c r="F40" i="21"/>
  <c r="B40" i="21"/>
  <c r="B31" i="21"/>
  <c r="F26" i="21"/>
  <c r="B26" i="21"/>
  <c r="F13" i="21"/>
  <c r="B13" i="21"/>
  <c r="F43" i="21" l="1"/>
  <c r="F40" i="20"/>
  <c r="B40" i="20"/>
  <c r="B30" i="20"/>
  <c r="F26" i="20"/>
  <c r="B26" i="20"/>
  <c r="F13" i="20"/>
  <c r="B13" i="20"/>
  <c r="F43" i="20" l="1"/>
  <c r="F40" i="19"/>
  <c r="B40" i="19"/>
  <c r="B30" i="19"/>
  <c r="F26" i="19"/>
  <c r="B26" i="19"/>
  <c r="F13" i="19"/>
  <c r="B13" i="19"/>
  <c r="F43" i="19" l="1"/>
  <c r="F13" i="18"/>
  <c r="F40" i="18"/>
  <c r="B40" i="18"/>
  <c r="B30" i="18"/>
  <c r="F26" i="18"/>
  <c r="B26" i="18"/>
  <c r="B13" i="18"/>
  <c r="F43" i="18" l="1"/>
  <c r="F39" i="17"/>
  <c r="B39" i="17"/>
  <c r="B29" i="17"/>
  <c r="F25" i="17"/>
  <c r="B25" i="17"/>
  <c r="F12" i="17"/>
  <c r="B12" i="17"/>
  <c r="F42" i="17" l="1"/>
  <c r="F39" i="16"/>
  <c r="B39" i="16"/>
  <c r="B29" i="16"/>
  <c r="F25" i="16"/>
  <c r="B25" i="16"/>
  <c r="F12" i="16"/>
  <c r="F42" i="16" s="1"/>
  <c r="B12" i="16"/>
  <c r="F39" i="15" l="1"/>
  <c r="B39" i="15"/>
  <c r="B29" i="15"/>
  <c r="F25" i="15"/>
  <c r="B25" i="15"/>
  <c r="F12" i="15"/>
  <c r="B12" i="15"/>
  <c r="F42" i="15" l="1"/>
  <c r="F39" i="14"/>
  <c r="B39" i="14"/>
  <c r="B29" i="14"/>
  <c r="F25" i="14"/>
  <c r="B25" i="14"/>
  <c r="F12" i="14"/>
  <c r="B12" i="14"/>
  <c r="F42" i="14" l="1"/>
  <c r="F39" i="13"/>
  <c r="B39" i="13"/>
  <c r="B29" i="13"/>
  <c r="F25" i="13"/>
  <c r="B25" i="13"/>
  <c r="F12" i="13"/>
  <c r="F42" i="13" s="1"/>
  <c r="B12" i="13"/>
  <c r="F39" i="12" l="1"/>
  <c r="B39" i="12"/>
  <c r="B29" i="12"/>
  <c r="F25" i="12"/>
  <c r="B25" i="12"/>
  <c r="F12" i="12"/>
  <c r="B12" i="12"/>
  <c r="F42" i="12" l="1"/>
  <c r="F39" i="11"/>
  <c r="B39" i="11"/>
  <c r="B29" i="11"/>
  <c r="F25" i="11"/>
  <c r="B25" i="11"/>
  <c r="F12" i="11"/>
  <c r="B12" i="11"/>
  <c r="F42" i="11" l="1"/>
  <c r="B25" i="10"/>
  <c r="F39" i="10"/>
  <c r="B39" i="10"/>
  <c r="B29" i="10"/>
  <c r="F25" i="10"/>
  <c r="F12" i="10"/>
  <c r="B12" i="10"/>
  <c r="F42" i="10" l="1"/>
  <c r="C12" i="9"/>
  <c r="C39" i="9"/>
  <c r="D29" i="9"/>
  <c r="H39" i="9"/>
  <c r="H25" i="9"/>
  <c r="H12" i="9"/>
  <c r="H42" i="9" l="1"/>
  <c r="H39" i="8"/>
  <c r="H25" i="8"/>
  <c r="H12" i="8"/>
  <c r="H42" i="8" l="1"/>
  <c r="H22" i="7"/>
  <c r="H39" i="7"/>
  <c r="H25" i="7"/>
  <c r="H12" i="7"/>
  <c r="H42" i="7" l="1"/>
  <c r="H39" i="6"/>
  <c r="H25" i="6"/>
  <c r="H12" i="6"/>
  <c r="H42" i="6" l="1"/>
  <c r="H40" i="5"/>
  <c r="H25" i="5"/>
  <c r="H12" i="5"/>
  <c r="H43" i="5" l="1"/>
  <c r="H36" i="4"/>
  <c r="H26" i="4"/>
  <c r="H13" i="4"/>
  <c r="H39" i="4" l="1"/>
  <c r="H36" i="3"/>
  <c r="H26" i="3"/>
  <c r="H13" i="3"/>
  <c r="H39" i="3" l="1"/>
  <c r="H23" i="2"/>
  <c r="H39" i="2" l="1"/>
  <c r="H29" i="2"/>
  <c r="H16" i="2"/>
  <c r="H42" i="2" l="1"/>
  <c r="H23" i="1"/>
  <c r="H39" i="1" l="1"/>
  <c r="H29" i="1" l="1"/>
  <c r="H16" i="1" l="1"/>
  <c r="H42" i="1" l="1"/>
</calcChain>
</file>

<file path=xl/sharedStrings.xml><?xml version="1.0" encoding="utf-8"?>
<sst xmlns="http://schemas.openxmlformats.org/spreadsheetml/2006/main" count="896" uniqueCount="74">
  <si>
    <t>Minus Outstanding Checks</t>
  </si>
  <si>
    <t>General Fund</t>
  </si>
  <si>
    <t>Special Revenue Fund</t>
  </si>
  <si>
    <t>Capital Outlay Fund</t>
  </si>
  <si>
    <t>District Activity Fund</t>
  </si>
  <si>
    <t>Building Fund</t>
  </si>
  <si>
    <t>Construction Fund</t>
  </si>
  <si>
    <t>Debt Service Fund</t>
  </si>
  <si>
    <t>Food Service Fund</t>
  </si>
  <si>
    <t>Ending Bank Balances  12/31/2014</t>
  </si>
  <si>
    <t>Reconciled Bank Balance 12/31/14</t>
  </si>
  <si>
    <t>Total Cash per MUNIS 12/31/14</t>
  </si>
  <si>
    <t>MONTHLY BANK RECONCILAITION</t>
  </si>
  <si>
    <t>GALLATIN COUNTY SCHOOLS</t>
  </si>
  <si>
    <t>BANK RECONCILIATION</t>
  </si>
  <si>
    <t>UNRECONCILED BALANCE</t>
  </si>
  <si>
    <t>BEGINNING BALANCE 12/01/14</t>
  </si>
  <si>
    <t>TOTAL EXPENDITURES FOR MONTH</t>
  </si>
  <si>
    <t>ENDING BALANCE 12/31/14</t>
  </si>
  <si>
    <t>TOTAL REVENUES FOR MONTH</t>
  </si>
  <si>
    <t>MUNIS TRIAL BALANCE</t>
  </si>
  <si>
    <t>FFB</t>
  </si>
  <si>
    <t>USB</t>
  </si>
  <si>
    <t>AP</t>
  </si>
  <si>
    <t>PR</t>
  </si>
  <si>
    <t>CASH BALANCES PER MUNIS 1/31/15</t>
  </si>
  <si>
    <t>CASH BALANCES PER MUNIS 2/28/15</t>
  </si>
  <si>
    <t>Ending Bank Balances  1/31/2015</t>
  </si>
  <si>
    <t>Reconciled Bank Balance 1/28/15</t>
  </si>
  <si>
    <t>4/1/15 PR TRANSFERRED 3/30/15</t>
  </si>
  <si>
    <t>CASH BALANCES PER MUNIS 4/30/15</t>
  </si>
  <si>
    <t>ENDING BALANCE 4/30/15</t>
  </si>
  <si>
    <t>Ending Bank Balances  4/30/2015</t>
  </si>
  <si>
    <t>5/1/15 PR TRANSFERRED 4/29/15</t>
  </si>
  <si>
    <t>Reconciled Bank Balance 4/30/15</t>
  </si>
  <si>
    <t>Total Cash per MUNIS 4/30/15</t>
  </si>
  <si>
    <t>BEGINNING BALANCE 4/01/15</t>
  </si>
  <si>
    <t>CASH BALANCES PER MUNIS 5/31/15</t>
  </si>
  <si>
    <t>Total Cash per MUNIS 5/31/15</t>
  </si>
  <si>
    <t>BEGINNING BALANCE 5/01/15</t>
  </si>
  <si>
    <t>ENDING BALANCE 5/31/15</t>
  </si>
  <si>
    <t>Ending Bank Balances  5/31/2015</t>
  </si>
  <si>
    <t>Reconciled Bank Balance 5/31/15</t>
  </si>
  <si>
    <t>6/1/15 PR TRANSFERRED 5/28/15</t>
  </si>
  <si>
    <t>CASH BALANCES PER MUNIS 6/30/15</t>
  </si>
  <si>
    <t>Total Cash per MUNIS 6/30/15</t>
  </si>
  <si>
    <t>BEGINNING BALANCE 6/01/15</t>
  </si>
  <si>
    <t>ENDING BALANCE 6/30/15</t>
  </si>
  <si>
    <t>Ending Bank Balances  6/30/2015</t>
  </si>
  <si>
    <t>Reconciled Bank Balance 6/30/15</t>
  </si>
  <si>
    <t>CASH BALANCES PER MUNIS 7/31/15</t>
  </si>
  <si>
    <t>BEGINNING BALANCE 7/01/15</t>
  </si>
  <si>
    <t>ENDING BALANCE 7/31/15</t>
  </si>
  <si>
    <t>Total Cash per MUNIS 7/31/15</t>
  </si>
  <si>
    <t>Ending Bank Balances  7/31/2015</t>
  </si>
  <si>
    <t>Reconciled Bank Balance 7/31/15</t>
  </si>
  <si>
    <t>CASH BALANCES PER MUNIS 8/31/15</t>
  </si>
  <si>
    <t>Ending Bank Balances  8/31/2015</t>
  </si>
  <si>
    <t>Reconciled Bank Balance 8/31/15</t>
  </si>
  <si>
    <t>ENDING BALANCE 8/31/15</t>
  </si>
  <si>
    <t>Total Cash per MUNIS 8/31/15</t>
  </si>
  <si>
    <t>BEGINNING BALANCE 8/01/15</t>
  </si>
  <si>
    <t xml:space="preserve">CASH BALANCES PER MUNIS </t>
  </si>
  <si>
    <t xml:space="preserve">ENDING BALANCE </t>
  </si>
  <si>
    <t>BEGINNING BALANCE 9/01/15</t>
  </si>
  <si>
    <t xml:space="preserve">Ending Bank Balances  </t>
  </si>
  <si>
    <t xml:space="preserve">Reconciled Bank Balance </t>
  </si>
  <si>
    <t>Total Cash per MUNIS</t>
  </si>
  <si>
    <t>BEGINNING BALANCE</t>
  </si>
  <si>
    <t xml:space="preserve">FFB OWES </t>
  </si>
  <si>
    <t>Crume Scholarship</t>
  </si>
  <si>
    <t>GENERAL FUND</t>
  </si>
  <si>
    <t>CONSTRUCTION</t>
  </si>
  <si>
    <t>Bank cashed foreign check in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</si>
</sst>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14" fontId="0" fillId="0" borderId="0" xfId="0" applyNumberFormat="1"/>
    <xf numFmtId="14" fontId="0" fillId="0" borderId="2" xfId="0" applyNumberFormat="1" applyBorder="1"/>
    <xf numFmtId="14" fontId="0" fillId="0" borderId="0" xfId="0" applyNumberFormat="1" applyBorder="1"/>
    <xf numFmtId="1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G29" sqref="G29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25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2442636.09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-62538.54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59641.27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538627.18999999994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272050.37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69039.08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3393025.46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3473165.15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1902216.53-25</f>
        <v>1902191.53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-1982331.22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3393025.46</v>
      </c>
    </row>
    <row r="31" spans="1:8" ht="18.75" x14ac:dyDescent="0.3">
      <c r="A31" s="2" t="s">
        <v>14</v>
      </c>
    </row>
    <row r="33" spans="1:8" x14ac:dyDescent="0.25">
      <c r="A33" s="3" t="s">
        <v>9</v>
      </c>
      <c r="B33" s="4"/>
      <c r="C33" s="4"/>
      <c r="D33" s="4"/>
      <c r="E33" s="4" t="s">
        <v>21</v>
      </c>
      <c r="F33" s="4"/>
      <c r="G33" s="4"/>
      <c r="H33" s="15">
        <v>3704697.66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189985.67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-277568.93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-224146.71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10</v>
      </c>
      <c r="B39" s="8"/>
      <c r="C39" s="8"/>
      <c r="D39" s="8"/>
      <c r="E39" s="8"/>
      <c r="F39" s="8"/>
      <c r="G39" s="8"/>
      <c r="H39" s="16">
        <f>SUM(H33:H38)</f>
        <v>3392967.69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57.770000000018626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4" workbookViewId="0">
      <selection sqref="A1:F42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1566826.07</v>
      </c>
    </row>
    <row r="5" spans="1:6" x14ac:dyDescent="0.25">
      <c r="A5" s="7" t="s">
        <v>2</v>
      </c>
      <c r="B5" s="8"/>
      <c r="C5" s="8"/>
      <c r="D5" s="8"/>
      <c r="E5" s="8"/>
      <c r="F5" s="9">
        <v>149443.63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14265.23</v>
      </c>
    </row>
    <row r="8" spans="1:6" x14ac:dyDescent="0.25">
      <c r="A8" s="7" t="s">
        <v>5</v>
      </c>
      <c r="B8" s="8"/>
      <c r="C8" s="8"/>
      <c r="D8" s="8"/>
      <c r="E8" s="8"/>
      <c r="F8" s="9">
        <v>215346.14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61907.85</v>
      </c>
    </row>
    <row r="12" spans="1:6" x14ac:dyDescent="0.25">
      <c r="A12" s="11" t="s">
        <v>67</v>
      </c>
      <c r="B12" s="21">
        <f>+B2</f>
        <v>42308</v>
      </c>
      <c r="C12" s="12"/>
      <c r="D12" s="12"/>
      <c r="E12" s="12"/>
      <c r="F12" s="13">
        <f>SUM(F4:F11)</f>
        <v>2221279.1700000004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42278</v>
      </c>
      <c r="C16" s="4"/>
      <c r="D16" s="4"/>
      <c r="E16" s="4"/>
      <c r="F16" s="15">
        <v>2579244.4500000002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1978892.68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-2336857.96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42308</v>
      </c>
      <c r="C25" s="12"/>
      <c r="D25" s="12"/>
      <c r="E25" s="12"/>
      <c r="F25" s="17">
        <f>+F16+F19+F22</f>
        <v>2221279.17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42308</v>
      </c>
      <c r="C29" s="4" t="s">
        <v>21</v>
      </c>
      <c r="D29" s="4"/>
      <c r="E29" s="4"/>
      <c r="F29" s="15">
        <v>2413588.4500000002</v>
      </c>
    </row>
    <row r="30" spans="1:6" x14ac:dyDescent="0.25">
      <c r="A30" s="7"/>
      <c r="B30" s="8"/>
      <c r="C30" s="8" t="s">
        <v>22</v>
      </c>
      <c r="D30" s="8"/>
      <c r="E30" s="8"/>
      <c r="F30" s="16">
        <v>189994.22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/>
      <c r="C37" s="8"/>
      <c r="D37" s="8"/>
      <c r="E37" s="8"/>
      <c r="F37" s="16">
        <v>-285573.96999999997</v>
      </c>
    </row>
    <row r="38" spans="1:6" x14ac:dyDescent="0.25">
      <c r="A38" s="7"/>
      <c r="B38" s="8"/>
      <c r="C38" s="8"/>
      <c r="D38" s="8"/>
      <c r="E38" s="8"/>
      <c r="F38" s="16">
        <v>-96729.53</v>
      </c>
    </row>
    <row r="39" spans="1:6" x14ac:dyDescent="0.25">
      <c r="A39" s="7" t="s">
        <v>66</v>
      </c>
      <c r="B39" s="20">
        <f>+B2</f>
        <v>42308</v>
      </c>
      <c r="C39" s="8"/>
      <c r="D39" s="8"/>
      <c r="E39" s="8"/>
      <c r="F39" s="16">
        <f>SUM(F29:F38)</f>
        <v>2221279.1700000004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E17" sqref="E17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42338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2854604.03</v>
      </c>
    </row>
    <row r="5" spans="1:6" x14ac:dyDescent="0.25">
      <c r="A5" s="7" t="s">
        <v>2</v>
      </c>
      <c r="B5" s="8"/>
      <c r="C5" s="8"/>
      <c r="D5" s="8"/>
      <c r="E5" s="8"/>
      <c r="F5" s="9">
        <v>68098.11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11670.34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74869.17</v>
      </c>
    </row>
    <row r="12" spans="1:6" x14ac:dyDescent="0.25">
      <c r="A12" s="11" t="s">
        <v>67</v>
      </c>
      <c r="B12" s="21">
        <f>+B2</f>
        <v>42338</v>
      </c>
      <c r="C12" s="12"/>
      <c r="D12" s="12"/>
      <c r="E12" s="12"/>
      <c r="F12" s="13">
        <f>SUM(F4:F11)</f>
        <v>3906130.9899999993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42309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42338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42338</v>
      </c>
      <c r="C29" s="4" t="s">
        <v>21</v>
      </c>
      <c r="D29" s="4"/>
      <c r="E29" s="4"/>
      <c r="F29" s="15">
        <v>4646949.7699999996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-601251.78</v>
      </c>
    </row>
    <row r="38" spans="1:6" x14ac:dyDescent="0.25">
      <c r="A38" s="7"/>
      <c r="B38" s="8" t="s">
        <v>24</v>
      </c>
      <c r="C38" s="8"/>
      <c r="D38" s="8"/>
      <c r="E38" s="8"/>
      <c r="F38" s="16">
        <v>-139567</v>
      </c>
    </row>
    <row r="39" spans="1:6" x14ac:dyDescent="0.25">
      <c r="A39" s="7" t="s">
        <v>66</v>
      </c>
      <c r="B39" s="20">
        <f>+B2</f>
        <v>42338</v>
      </c>
      <c r="C39" s="8"/>
      <c r="D39" s="8"/>
      <c r="E39" s="8"/>
      <c r="F39" s="16">
        <f>SUM(F29:F38)</f>
        <v>3906130.9899999993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20" sqref="F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2495383.2999999998</v>
      </c>
    </row>
    <row r="5" spans="1:6" x14ac:dyDescent="0.25">
      <c r="A5" s="7" t="s">
        <v>2</v>
      </c>
      <c r="B5" s="8"/>
      <c r="C5" s="8"/>
      <c r="D5" s="8"/>
      <c r="E5" s="8"/>
      <c r="F5" s="9">
        <v>129487.64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13147.52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20720.5</v>
      </c>
    </row>
    <row r="12" spans="1:6" x14ac:dyDescent="0.25">
      <c r="A12" s="11" t="s">
        <v>67</v>
      </c>
      <c r="B12" s="21">
        <f>+B2</f>
        <v>42369</v>
      </c>
      <c r="C12" s="12"/>
      <c r="D12" s="12"/>
      <c r="E12" s="12"/>
      <c r="F12" s="13">
        <f>SUM(F4:F11)</f>
        <v>3555628.3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42339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42369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42369</v>
      </c>
      <c r="C29" s="4" t="s">
        <v>21</v>
      </c>
      <c r="D29" s="4"/>
      <c r="E29" s="4"/>
      <c r="F29" s="15">
        <v>3833467.11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-94218.97</v>
      </c>
    </row>
    <row r="38" spans="1:6" x14ac:dyDescent="0.25">
      <c r="A38" s="7"/>
      <c r="B38" s="8" t="s">
        <v>24</v>
      </c>
      <c r="C38" s="8"/>
      <c r="D38" s="8"/>
      <c r="E38" s="8"/>
      <c r="F38" s="16">
        <v>-183619.8</v>
      </c>
    </row>
    <row r="39" spans="1:6" x14ac:dyDescent="0.25">
      <c r="A39" s="7" t="s">
        <v>66</v>
      </c>
      <c r="B39" s="20">
        <f>+B2</f>
        <v>42369</v>
      </c>
      <c r="C39" s="8"/>
      <c r="D39" s="8"/>
      <c r="E39" s="8"/>
      <c r="F39" s="16">
        <f>SUM(F29:F38)</f>
        <v>3555628.34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-4.0000000037252903E-2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25" sqref="F2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42400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2936367.56</v>
      </c>
    </row>
    <row r="5" spans="1:6" x14ac:dyDescent="0.25">
      <c r="A5" s="7" t="s">
        <v>2</v>
      </c>
      <c r="B5" s="8"/>
      <c r="C5" s="8"/>
      <c r="D5" s="8"/>
      <c r="E5" s="8"/>
      <c r="F5" s="9">
        <v>52134.67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13605.52</v>
      </c>
    </row>
    <row r="8" spans="1:6" x14ac:dyDescent="0.25">
      <c r="A8" s="7" t="s">
        <v>5</v>
      </c>
      <c r="B8" s="8"/>
      <c r="C8" s="8"/>
      <c r="D8" s="8"/>
      <c r="E8" s="8"/>
      <c r="F8" s="9">
        <v>671244.67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68949.649999999994</v>
      </c>
    </row>
    <row r="12" spans="1:6" x14ac:dyDescent="0.25">
      <c r="A12" s="11" t="s">
        <v>67</v>
      </c>
      <c r="B12" s="21">
        <f>+B2</f>
        <v>42400</v>
      </c>
      <c r="C12" s="12"/>
      <c r="D12" s="12"/>
      <c r="E12" s="12"/>
      <c r="F12" s="13">
        <f>SUM(F4:F11)</f>
        <v>3951320.1399999997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42370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42400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42400</v>
      </c>
      <c r="C29" s="4" t="s">
        <v>21</v>
      </c>
      <c r="D29" s="4"/>
      <c r="E29" s="4"/>
      <c r="F29" s="15">
        <v>4175396.43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-129193.09</v>
      </c>
    </row>
    <row r="38" spans="1:6" x14ac:dyDescent="0.25">
      <c r="A38" s="7"/>
      <c r="B38" s="8" t="s">
        <v>24</v>
      </c>
      <c r="C38" s="8"/>
      <c r="D38" s="8"/>
      <c r="E38" s="8"/>
      <c r="F38" s="16">
        <v>-94883.16</v>
      </c>
    </row>
    <row r="39" spans="1:6" x14ac:dyDescent="0.25">
      <c r="A39" s="7" t="s">
        <v>66</v>
      </c>
      <c r="B39" s="20">
        <f>+B2</f>
        <v>42400</v>
      </c>
      <c r="C39" s="8"/>
      <c r="D39" s="8"/>
      <c r="E39" s="8"/>
      <c r="F39" s="16">
        <f>SUM(F29:F38)</f>
        <v>3951320.18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-4.000000050291419E-2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42429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2726154.74</v>
      </c>
    </row>
    <row r="5" spans="1:6" x14ac:dyDescent="0.25">
      <c r="A5" s="7" t="s">
        <v>2</v>
      </c>
      <c r="B5" s="8"/>
      <c r="C5" s="8"/>
      <c r="D5" s="8"/>
      <c r="E5" s="8"/>
      <c r="F5" s="9">
        <v>-81949.84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17622.41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67070.16</v>
      </c>
    </row>
    <row r="12" spans="1:6" x14ac:dyDescent="0.25">
      <c r="A12" s="11" t="s">
        <v>67</v>
      </c>
      <c r="B12" s="21">
        <f>+B2</f>
        <v>42429</v>
      </c>
      <c r="C12" s="12"/>
      <c r="D12" s="12"/>
      <c r="E12" s="12"/>
      <c r="F12" s="13">
        <f>SUM(F4:F11)</f>
        <v>3584575.2100000004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42401</v>
      </c>
      <c r="C16" s="4"/>
      <c r="D16" s="4"/>
      <c r="E16" s="4"/>
      <c r="F16" s="15">
        <v>3951320.14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1588315.98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-1955060.91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42429</v>
      </c>
      <c r="C25" s="12"/>
      <c r="D25" s="12"/>
      <c r="E25" s="12"/>
      <c r="F25" s="17">
        <f>+F16+F19+F22</f>
        <v>3584575.21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42429</v>
      </c>
      <c r="C29" s="4" t="s">
        <v>21</v>
      </c>
      <c r="D29" s="4"/>
      <c r="E29" s="4"/>
      <c r="F29" s="15">
        <v>3665022.38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-18859.55</v>
      </c>
    </row>
    <row r="38" spans="1:6" x14ac:dyDescent="0.25">
      <c r="A38" s="7"/>
      <c r="B38" s="8" t="s">
        <v>24</v>
      </c>
      <c r="C38" s="8"/>
      <c r="D38" s="8"/>
      <c r="E38" s="8"/>
      <c r="F38" s="16">
        <v>-61587.78</v>
      </c>
    </row>
    <row r="39" spans="1:6" x14ac:dyDescent="0.25">
      <c r="A39" s="7" t="s">
        <v>66</v>
      </c>
      <c r="B39" s="20">
        <f>+B2</f>
        <v>42429</v>
      </c>
      <c r="C39" s="8"/>
      <c r="D39" s="8"/>
      <c r="E39" s="8"/>
      <c r="F39" s="16">
        <f>SUM(F29:F38)</f>
        <v>3584575.0500000003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G43"/>
    </sheetView>
  </sheetViews>
  <sheetFormatPr defaultRowHeight="15" x14ac:dyDescent="0.25"/>
  <cols>
    <col min="1" max="1" width="33.7109375" bestFit="1" customWidth="1"/>
    <col min="2" max="2" width="12.28515625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42460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2576461.4300000002</v>
      </c>
    </row>
    <row r="5" spans="1:6" x14ac:dyDescent="0.25">
      <c r="A5" s="7" t="s">
        <v>2</v>
      </c>
      <c r="B5" s="8"/>
      <c r="C5" s="8"/>
      <c r="D5" s="8"/>
      <c r="E5" s="8"/>
      <c r="F5" s="9">
        <v>59320.67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13490.17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73026.880000000005</v>
      </c>
    </row>
    <row r="12" spans="1:6" x14ac:dyDescent="0.25">
      <c r="A12" s="11" t="s">
        <v>67</v>
      </c>
      <c r="B12" s="21">
        <f>+B2</f>
        <v>42460</v>
      </c>
      <c r="C12" s="12"/>
      <c r="D12" s="12"/>
      <c r="E12" s="12"/>
      <c r="F12" s="13">
        <f>SUM(F4:F11)</f>
        <v>3545738.04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42430</v>
      </c>
      <c r="C16" s="4"/>
      <c r="D16" s="4"/>
      <c r="E16" s="4"/>
      <c r="F16" s="15">
        <v>3584575.21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1746734.31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-1785571.48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42460</v>
      </c>
      <c r="C25" s="12"/>
      <c r="D25" s="12"/>
      <c r="E25" s="12"/>
      <c r="F25" s="17">
        <f>+F16+F19+F22</f>
        <v>3545738.0399999996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42460</v>
      </c>
      <c r="C29" s="4" t="s">
        <v>21</v>
      </c>
      <c r="D29" s="4"/>
      <c r="E29" s="4"/>
      <c r="F29" s="15">
        <v>3672004.26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-7279.28</v>
      </c>
    </row>
    <row r="38" spans="1:6" x14ac:dyDescent="0.25">
      <c r="A38" s="7"/>
      <c r="B38" s="8" t="s">
        <v>24</v>
      </c>
      <c r="C38" s="8"/>
      <c r="D38" s="8"/>
      <c r="E38" s="8"/>
      <c r="F38" s="16">
        <v>-118987.1</v>
      </c>
    </row>
    <row r="39" spans="1:6" x14ac:dyDescent="0.25">
      <c r="A39" s="7" t="s">
        <v>66</v>
      </c>
      <c r="B39" s="20">
        <f>+B2</f>
        <v>42460</v>
      </c>
      <c r="C39" s="8"/>
      <c r="D39" s="8"/>
      <c r="E39" s="8"/>
      <c r="F39" s="16">
        <f>SUM(F29:F38)</f>
        <v>3545737.88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2544699.48</v>
      </c>
    </row>
    <row r="5" spans="1:6" x14ac:dyDescent="0.25">
      <c r="A5" s="7" t="s">
        <v>2</v>
      </c>
      <c r="B5" s="8"/>
      <c r="C5" s="8"/>
      <c r="D5" s="8"/>
      <c r="E5" s="8"/>
      <c r="F5" s="9">
        <v>-2571.06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14994.78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95291.95</v>
      </c>
    </row>
    <row r="12" spans="1:6" x14ac:dyDescent="0.25">
      <c r="A12" s="11" t="s">
        <v>67</v>
      </c>
      <c r="B12" s="21">
        <f>+B2</f>
        <v>42490</v>
      </c>
      <c r="C12" s="12"/>
      <c r="D12" s="12"/>
      <c r="E12" s="12"/>
      <c r="F12" s="13">
        <f>SUM(F4:F11)</f>
        <v>2766032.62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42461</v>
      </c>
      <c r="C16" s="4"/>
      <c r="D16" s="4"/>
      <c r="E16" s="4"/>
      <c r="F16" s="15">
        <v>3547738.04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3466041.39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-4247746.8099999996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42490</v>
      </c>
      <c r="C25" s="12"/>
      <c r="D25" s="12"/>
      <c r="E25" s="12"/>
      <c r="F25" s="17">
        <f>+F16+F19+F22</f>
        <v>2766032.62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42490</v>
      </c>
      <c r="C29" s="4" t="s">
        <v>21</v>
      </c>
      <c r="D29" s="4"/>
      <c r="E29" s="4"/>
      <c r="F29" s="15">
        <v>2887858.33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-19806.13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-102019.25</v>
      </c>
    </row>
    <row r="39" spans="1:6" x14ac:dyDescent="0.25">
      <c r="A39" s="7" t="s">
        <v>66</v>
      </c>
      <c r="B39" s="20">
        <f>+B2</f>
        <v>42490</v>
      </c>
      <c r="C39" s="8"/>
      <c r="D39" s="8"/>
      <c r="E39" s="8"/>
      <c r="F39" s="16">
        <f>SUM(F29:F38)</f>
        <v>2766032.95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-0.33000000007450581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XFD104857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42521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2516465.0099999998</v>
      </c>
    </row>
    <row r="5" spans="1:6" x14ac:dyDescent="0.25">
      <c r="A5" s="7" t="s">
        <v>2</v>
      </c>
      <c r="B5" s="8"/>
      <c r="C5" s="8"/>
      <c r="D5" s="8"/>
      <c r="E5" s="8"/>
      <c r="F5" s="9">
        <v>6666.93</v>
      </c>
    </row>
    <row r="6" spans="1:6" x14ac:dyDescent="0.25">
      <c r="A6" s="7" t="s">
        <v>3</v>
      </c>
      <c r="B6" s="8"/>
      <c r="C6" s="8"/>
      <c r="D6" s="8"/>
      <c r="E6" s="8"/>
      <c r="F6" s="9">
        <v>148648</v>
      </c>
    </row>
    <row r="7" spans="1:6" x14ac:dyDescent="0.25">
      <c r="A7" s="7" t="s">
        <v>4</v>
      </c>
      <c r="B7" s="8"/>
      <c r="C7" s="8"/>
      <c r="D7" s="8"/>
      <c r="E7" s="8"/>
      <c r="F7" s="9">
        <v>13620.3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-53903.89</v>
      </c>
    </row>
    <row r="11" spans="1:6" x14ac:dyDescent="0.25">
      <c r="A11" s="7" t="s">
        <v>8</v>
      </c>
      <c r="B11" s="8"/>
      <c r="C11" s="8"/>
      <c r="D11" s="8"/>
      <c r="E11" s="8"/>
      <c r="F11" s="9">
        <v>107771.3</v>
      </c>
    </row>
    <row r="12" spans="1:6" x14ac:dyDescent="0.25">
      <c r="A12" s="11" t="s">
        <v>67</v>
      </c>
      <c r="B12" s="21">
        <f>+B2</f>
        <v>42521</v>
      </c>
      <c r="C12" s="12"/>
      <c r="D12" s="12"/>
      <c r="E12" s="12"/>
      <c r="F12" s="13">
        <f>SUM(F4:F11)</f>
        <v>2777235.1199999996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42491</v>
      </c>
      <c r="C16" s="4"/>
      <c r="D16" s="4"/>
      <c r="E16" s="4"/>
      <c r="F16" s="15">
        <v>2766032.62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1923465.7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-1912263.2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42521</v>
      </c>
      <c r="C25" s="12"/>
      <c r="D25" s="12"/>
      <c r="E25" s="12"/>
      <c r="F25" s="17">
        <f>+F16+F19+F22</f>
        <v>2777235.12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42521</v>
      </c>
      <c r="C29" s="4" t="s">
        <v>21</v>
      </c>
      <c r="D29" s="4"/>
      <c r="E29" s="4"/>
      <c r="F29" s="15">
        <v>2965519.9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-89177.03</v>
      </c>
    </row>
    <row r="38" spans="1:6" x14ac:dyDescent="0.25">
      <c r="A38" s="7"/>
      <c r="B38" s="8" t="s">
        <v>24</v>
      </c>
      <c r="C38" s="8"/>
      <c r="D38" s="8"/>
      <c r="E38" s="8"/>
      <c r="F38" s="16">
        <v>-99107.42</v>
      </c>
    </row>
    <row r="39" spans="1:6" x14ac:dyDescent="0.25">
      <c r="A39" s="7" t="s">
        <v>66</v>
      </c>
      <c r="B39" s="20">
        <f>+B2</f>
        <v>42521</v>
      </c>
      <c r="C39" s="8"/>
      <c r="D39" s="8"/>
      <c r="E39" s="8"/>
      <c r="F39" s="16">
        <f>SUM(F29:F38)</f>
        <v>2777235.45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-0.33000000054016709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1314269.07</v>
      </c>
    </row>
    <row r="5" spans="1:6" x14ac:dyDescent="0.25">
      <c r="A5" s="7" t="s">
        <v>2</v>
      </c>
      <c r="B5" s="8"/>
      <c r="C5" s="8"/>
      <c r="D5" s="8"/>
      <c r="E5" s="8"/>
      <c r="F5" s="9">
        <v>-221147.1</v>
      </c>
    </row>
    <row r="6" spans="1:6" x14ac:dyDescent="0.25">
      <c r="A6" s="7" t="s">
        <v>3</v>
      </c>
      <c r="B6" s="8"/>
      <c r="C6" s="8"/>
      <c r="D6" s="8"/>
      <c r="E6" s="8"/>
      <c r="F6" s="9">
        <v>0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201476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71954.7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42551</v>
      </c>
      <c r="C13" s="12"/>
      <c r="D13" s="12"/>
      <c r="E13" s="12"/>
      <c r="F13" s="13">
        <f>SUM(F4:F12)</f>
        <v>1572874.4200000002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42522</v>
      </c>
      <c r="C17" s="4"/>
      <c r="D17" s="4"/>
      <c r="E17" s="4"/>
      <c r="F17" s="15">
        <v>2777235.12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3011966.64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-4216327.34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42551</v>
      </c>
      <c r="C26" s="12"/>
      <c r="D26" s="12"/>
      <c r="E26" s="12"/>
      <c r="F26" s="17">
        <f>+F17+F20+F23</f>
        <v>1572874.42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42551</v>
      </c>
      <c r="C30" s="4" t="s">
        <v>21</v>
      </c>
      <c r="D30" s="4"/>
      <c r="E30" s="4"/>
      <c r="F30" s="15">
        <v>2162389.91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-284278.34999999998</v>
      </c>
    </row>
    <row r="39" spans="1:6" x14ac:dyDescent="0.25">
      <c r="A39" s="7"/>
      <c r="B39" s="8" t="s">
        <v>24</v>
      </c>
      <c r="C39" s="8"/>
      <c r="D39" s="8"/>
      <c r="E39" s="8"/>
      <c r="F39" s="16">
        <v>-305236.81</v>
      </c>
    </row>
    <row r="40" spans="1:6" x14ac:dyDescent="0.25">
      <c r="A40" s="7" t="s">
        <v>66</v>
      </c>
      <c r="B40" s="20">
        <f>+B2</f>
        <v>42551</v>
      </c>
      <c r="C40" s="8"/>
      <c r="D40" s="8"/>
      <c r="E40" s="8"/>
      <c r="F40" s="16">
        <f>SUM(F30:F39)</f>
        <v>1572874.75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-0.32999999984167516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42582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1633230.7</v>
      </c>
    </row>
    <row r="5" spans="1:6" x14ac:dyDescent="0.25">
      <c r="A5" s="7" t="s">
        <v>2</v>
      </c>
      <c r="B5" s="8"/>
      <c r="C5" s="8"/>
      <c r="D5" s="8"/>
      <c r="E5" s="8"/>
      <c r="F5" s="9">
        <v>24897.99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601555.57999999996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66585.88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42582</v>
      </c>
      <c r="C13" s="12"/>
      <c r="D13" s="12"/>
      <c r="E13" s="12"/>
      <c r="F13" s="13">
        <f>SUM(F4:F12)</f>
        <v>2607236.9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42552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42582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42582</v>
      </c>
      <c r="C30" s="4" t="s">
        <v>21</v>
      </c>
      <c r="D30" s="4"/>
      <c r="E30" s="4"/>
      <c r="F30" s="15">
        <v>2735007.72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-19678.09</v>
      </c>
    </row>
    <row r="39" spans="1:6" x14ac:dyDescent="0.25">
      <c r="A39" s="7"/>
      <c r="B39" s="8" t="s">
        <v>24</v>
      </c>
      <c r="C39" s="8"/>
      <c r="D39" s="8"/>
      <c r="E39" s="8"/>
      <c r="F39" s="16">
        <v>-108092.4</v>
      </c>
    </row>
    <row r="40" spans="1:6" x14ac:dyDescent="0.25">
      <c r="A40" s="7" t="s">
        <v>66</v>
      </c>
      <c r="B40" s="20">
        <f>+B2</f>
        <v>42582</v>
      </c>
      <c r="C40" s="8"/>
      <c r="D40" s="8"/>
      <c r="E40" s="8"/>
      <c r="F40" s="16">
        <f>SUM(F30:F39)</f>
        <v>2607237.2300000004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4" sqref="A4:J46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26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2306501.65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86438.05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51500.43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512729.69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272051.34000000003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82914.22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3385705.38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3393025.46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1484138.05+282077.85+8148.11+0.97+25897.5+84446.19</f>
        <v>1884708.67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-1892028.75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3385705.38</v>
      </c>
    </row>
    <row r="31" spans="1:8" ht="18.75" x14ac:dyDescent="0.3">
      <c r="A31" s="2" t="s">
        <v>14</v>
      </c>
    </row>
    <row r="33" spans="1:8" x14ac:dyDescent="0.25">
      <c r="A33" s="3" t="s">
        <v>27</v>
      </c>
      <c r="B33" s="4"/>
      <c r="C33" s="4"/>
      <c r="D33" s="4"/>
      <c r="E33" s="4" t="s">
        <v>21</v>
      </c>
      <c r="F33" s="4"/>
      <c r="G33" s="4"/>
      <c r="H33" s="15">
        <v>3670782.61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189986.64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-273238.84999999998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-201892.79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28</v>
      </c>
      <c r="B39" s="8"/>
      <c r="C39" s="8"/>
      <c r="D39" s="8"/>
      <c r="E39" s="8"/>
      <c r="F39" s="8"/>
      <c r="G39" s="8"/>
      <c r="H39" s="16">
        <f>SUM(H33:H38)</f>
        <v>3385637.61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67.770000000018626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0" workbookViewId="0">
      <selection activeCell="E20" sqref="E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2.710937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42613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1471694.72</v>
      </c>
    </row>
    <row r="5" spans="1:6" x14ac:dyDescent="0.25">
      <c r="A5" s="7" t="s">
        <v>2</v>
      </c>
      <c r="B5" s="8"/>
      <c r="C5" s="8"/>
      <c r="D5" s="8"/>
      <c r="E5" s="8"/>
      <c r="F5" s="9">
        <v>-73443.850000000006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15448.83</v>
      </c>
    </row>
    <row r="8" spans="1:6" x14ac:dyDescent="0.25">
      <c r="A8" s="7" t="s">
        <v>5</v>
      </c>
      <c r="B8" s="8"/>
      <c r="C8" s="8"/>
      <c r="D8" s="8"/>
      <c r="E8" s="8"/>
      <c r="F8" s="9">
        <v>401970.58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19837.71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42613</v>
      </c>
      <c r="C13" s="12"/>
      <c r="D13" s="12"/>
      <c r="E13" s="12"/>
      <c r="F13" s="13">
        <f>SUM(F4:F12)</f>
        <v>2101205.37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42583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42613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42613</v>
      </c>
      <c r="C30" s="4" t="s">
        <v>21</v>
      </c>
      <c r="D30" s="4"/>
      <c r="E30" s="4"/>
      <c r="F30" s="15">
        <v>2362423.27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-75531.210000000006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-185686.36</v>
      </c>
    </row>
    <row r="40" spans="1:6" x14ac:dyDescent="0.25">
      <c r="A40" s="7" t="s">
        <v>66</v>
      </c>
      <c r="B40" s="20">
        <f>+B2</f>
        <v>42613</v>
      </c>
      <c r="C40" s="8"/>
      <c r="D40" s="8"/>
      <c r="E40" s="8"/>
      <c r="F40" s="16">
        <f>SUM(F30:F39)</f>
        <v>2101205.7000000002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-0.33000000007450581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42643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1351627.17</v>
      </c>
    </row>
    <row r="5" spans="1:6" x14ac:dyDescent="0.25">
      <c r="A5" s="7" t="s">
        <v>2</v>
      </c>
      <c r="B5" s="8"/>
      <c r="C5" s="8"/>
      <c r="D5" s="8"/>
      <c r="E5" s="8"/>
      <c r="F5" s="9">
        <v>66525.91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23389.16</v>
      </c>
    </row>
    <row r="8" spans="1:6" x14ac:dyDescent="0.25">
      <c r="A8" s="7" t="s">
        <v>5</v>
      </c>
      <c r="B8" s="8"/>
      <c r="C8" s="8"/>
      <c r="D8" s="8"/>
      <c r="E8" s="8"/>
      <c r="F8" s="9">
        <v>200494.58</v>
      </c>
    </row>
    <row r="9" spans="1:6" x14ac:dyDescent="0.25">
      <c r="A9" s="7" t="s">
        <v>6</v>
      </c>
      <c r="B9" s="8"/>
      <c r="C9" s="8"/>
      <c r="D9" s="8"/>
      <c r="E9" s="8"/>
      <c r="F9" s="9">
        <v>1891708.66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5189.8500000000004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42643</v>
      </c>
      <c r="C13" s="12"/>
      <c r="D13" s="12"/>
      <c r="E13" s="12"/>
      <c r="F13" s="13">
        <f>SUM(F4:F12)</f>
        <v>3613580.3299999996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42614</v>
      </c>
      <c r="C17" s="4"/>
      <c r="D17" s="4"/>
      <c r="E17" s="4"/>
      <c r="F17" s="15">
        <v>2101205.37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3673490.43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-2161115.4700000002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42643</v>
      </c>
      <c r="C26" s="12"/>
      <c r="D26" s="12"/>
      <c r="E26" s="12"/>
      <c r="F26" s="17">
        <f>+F17+F20+F23</f>
        <v>3613580.3300000005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42643</v>
      </c>
      <c r="C31" s="4" t="s">
        <v>71</v>
      </c>
      <c r="D31" s="4"/>
      <c r="E31" s="4"/>
      <c r="F31" s="15">
        <v>2086813.75</v>
      </c>
    </row>
    <row r="32" spans="1:6" x14ac:dyDescent="0.25">
      <c r="A32" s="7"/>
      <c r="B32" s="20">
        <f>+B31</f>
        <v>42643</v>
      </c>
      <c r="C32" s="8" t="s">
        <v>72</v>
      </c>
      <c r="D32" s="8"/>
      <c r="E32" s="8"/>
      <c r="F32" s="16">
        <v>1891708.66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-103831.12</v>
      </c>
    </row>
    <row r="39" spans="1:6" x14ac:dyDescent="0.25">
      <c r="A39" s="7"/>
      <c r="B39" s="8" t="s">
        <v>24</v>
      </c>
      <c r="C39" s="8"/>
      <c r="D39" s="8"/>
      <c r="E39" s="8"/>
      <c r="F39" s="16">
        <v>-261110.63</v>
      </c>
    </row>
    <row r="40" spans="1:6" x14ac:dyDescent="0.25">
      <c r="A40" s="7" t="s">
        <v>66</v>
      </c>
      <c r="B40" s="20">
        <f>+B2</f>
        <v>42643</v>
      </c>
      <c r="C40" s="8"/>
      <c r="D40" s="8"/>
      <c r="E40" s="8"/>
      <c r="F40" s="16">
        <f>SUM(F31:F39)</f>
        <v>3613580.66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42674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1146702.3700000001</v>
      </c>
    </row>
    <row r="5" spans="1:6" x14ac:dyDescent="0.25">
      <c r="A5" s="7" t="s">
        <v>2</v>
      </c>
      <c r="B5" s="8"/>
      <c r="C5" s="8"/>
      <c r="D5" s="8"/>
      <c r="E5" s="8"/>
      <c r="F5" s="9">
        <v>-56049.11</v>
      </c>
    </row>
    <row r="6" spans="1:6" x14ac:dyDescent="0.25">
      <c r="A6" s="7" t="s">
        <v>3</v>
      </c>
      <c r="B6" s="8"/>
      <c r="C6" s="8"/>
      <c r="D6" s="8"/>
      <c r="E6" s="8"/>
      <c r="F6" s="9">
        <v>15427.67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55952.65</v>
      </c>
    </row>
    <row r="9" spans="1:6" x14ac:dyDescent="0.25">
      <c r="A9" s="7" t="s">
        <v>6</v>
      </c>
      <c r="B9" s="8"/>
      <c r="C9" s="8"/>
      <c r="D9" s="8"/>
      <c r="E9" s="8"/>
      <c r="F9" s="9">
        <v>1888636.58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19925.97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42674</v>
      </c>
      <c r="C13" s="12"/>
      <c r="D13" s="12"/>
      <c r="E13" s="12"/>
      <c r="F13" s="13">
        <f>SUM(F4:F12)</f>
        <v>3145241.1300000004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42644</v>
      </c>
      <c r="C17" s="4"/>
      <c r="D17" s="4"/>
      <c r="E17" s="4"/>
      <c r="F17" s="15">
        <v>3613580.33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1914302.3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-2382641.5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42674</v>
      </c>
      <c r="C26" s="12"/>
      <c r="D26" s="12"/>
      <c r="E26" s="12"/>
      <c r="F26" s="17">
        <f>+F17+F20+F23</f>
        <v>3145241.13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42674</v>
      </c>
      <c r="C31" s="4" t="s">
        <v>71</v>
      </c>
      <c r="D31" s="4"/>
      <c r="E31" s="4"/>
      <c r="F31" s="15">
        <v>1443353.56</v>
      </c>
    </row>
    <row r="32" spans="1:6" x14ac:dyDescent="0.25">
      <c r="A32" s="7"/>
      <c r="B32" s="20">
        <f>+B31</f>
        <v>42674</v>
      </c>
      <c r="C32" s="8" t="s">
        <v>72</v>
      </c>
      <c r="D32" s="8"/>
      <c r="E32" s="8"/>
      <c r="F32" s="16">
        <v>1888636.58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-4038.43</v>
      </c>
    </row>
    <row r="39" spans="1:6" x14ac:dyDescent="0.25">
      <c r="A39" s="7"/>
      <c r="B39" s="8" t="s">
        <v>24</v>
      </c>
      <c r="C39" s="8"/>
      <c r="D39" s="8"/>
      <c r="E39" s="8"/>
      <c r="F39" s="16">
        <v>-182710.25</v>
      </c>
    </row>
    <row r="40" spans="1:6" x14ac:dyDescent="0.25">
      <c r="A40" s="7" t="s">
        <v>66</v>
      </c>
      <c r="B40" s="20">
        <f>+B2</f>
        <v>42674</v>
      </c>
      <c r="C40" s="8"/>
      <c r="D40" s="8"/>
      <c r="E40" s="8"/>
      <c r="F40" s="16">
        <f>SUM(F31:F39)</f>
        <v>3145241.46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42704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2505335.39</v>
      </c>
    </row>
    <row r="5" spans="1:6" x14ac:dyDescent="0.25">
      <c r="A5" s="7" t="s">
        <v>2</v>
      </c>
      <c r="B5" s="8"/>
      <c r="C5" s="8"/>
      <c r="D5" s="8"/>
      <c r="E5" s="8"/>
      <c r="F5" s="9">
        <v>-177085.53</v>
      </c>
    </row>
    <row r="6" spans="1:6" x14ac:dyDescent="0.25">
      <c r="A6" s="7" t="s">
        <v>3</v>
      </c>
      <c r="B6" s="8"/>
      <c r="C6" s="8"/>
      <c r="D6" s="8"/>
      <c r="E6" s="8"/>
      <c r="F6" s="9">
        <v>15771.46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1779639.4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14080.34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42704</v>
      </c>
      <c r="C13" s="12"/>
      <c r="D13" s="12"/>
      <c r="E13" s="12"/>
      <c r="F13" s="13">
        <f>SUM(F4:F12)</f>
        <v>4712113.7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42675</v>
      </c>
      <c r="C17" s="4"/>
      <c r="D17" s="4"/>
      <c r="E17" s="4"/>
      <c r="F17" s="15">
        <v>3144628.13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6028371.1500000004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-4460885.58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42704</v>
      </c>
      <c r="C26" s="12"/>
      <c r="D26" s="12"/>
      <c r="E26" s="12"/>
      <c r="F26" s="17">
        <f>+F17+F20+F23</f>
        <v>4712113.7000000011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42704</v>
      </c>
      <c r="C31" s="4" t="s">
        <v>71</v>
      </c>
      <c r="D31" s="4"/>
      <c r="E31" s="4"/>
      <c r="F31" s="15">
        <v>3176799.2</v>
      </c>
    </row>
    <row r="32" spans="1:6" x14ac:dyDescent="0.25">
      <c r="A32" s="7"/>
      <c r="B32" s="20">
        <f>+B31</f>
        <v>42704</v>
      </c>
      <c r="C32" s="8" t="s">
        <v>72</v>
      </c>
      <c r="D32" s="8"/>
      <c r="E32" s="8"/>
      <c r="F32" s="16">
        <v>1779639.4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-6428.69</v>
      </c>
    </row>
    <row r="39" spans="1:6" x14ac:dyDescent="0.25">
      <c r="A39" s="7"/>
      <c r="B39" s="8" t="s">
        <v>24</v>
      </c>
      <c r="C39" s="8"/>
      <c r="D39" s="8"/>
      <c r="E39" s="8"/>
      <c r="F39" s="16">
        <v>-237895.88</v>
      </c>
    </row>
    <row r="40" spans="1:6" x14ac:dyDescent="0.25">
      <c r="A40" s="7" t="s">
        <v>66</v>
      </c>
      <c r="B40" s="20">
        <f>+B2</f>
        <v>42704</v>
      </c>
      <c r="C40" s="8"/>
      <c r="D40" s="8"/>
      <c r="E40" s="8"/>
      <c r="F40" s="16">
        <f>SUM(F31:F39)</f>
        <v>4712114.0299999993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4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42735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2516711.2200000002</v>
      </c>
    </row>
    <row r="5" spans="1:6" x14ac:dyDescent="0.25">
      <c r="A5" s="7" t="s">
        <v>2</v>
      </c>
      <c r="B5" s="8"/>
      <c r="C5" s="8"/>
      <c r="D5" s="8"/>
      <c r="E5" s="8"/>
      <c r="F5" s="9">
        <v>-200014.67</v>
      </c>
    </row>
    <row r="6" spans="1:6" x14ac:dyDescent="0.25">
      <c r="A6" s="7" t="s">
        <v>3</v>
      </c>
      <c r="B6" s="8"/>
      <c r="C6" s="8"/>
      <c r="D6" s="8"/>
      <c r="E6" s="8"/>
      <c r="F6" s="9">
        <v>15842.25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1778957.69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26529.21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42735</v>
      </c>
      <c r="C13" s="12"/>
      <c r="D13" s="12"/>
      <c r="E13" s="12"/>
      <c r="F13" s="13">
        <f>SUM(F4:F12)</f>
        <v>4712398.3400000008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42705</v>
      </c>
      <c r="C17" s="4"/>
      <c r="D17" s="4"/>
      <c r="E17" s="4"/>
      <c r="F17" s="15">
        <v>4712113.7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1763291.36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-1763006.72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42735</v>
      </c>
      <c r="C26" s="12"/>
      <c r="D26" s="12"/>
      <c r="E26" s="12"/>
      <c r="F26" s="17">
        <f>+F17+F20+F23</f>
        <v>4712398.3400000008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42735</v>
      </c>
      <c r="C31" s="4" t="s">
        <v>71</v>
      </c>
      <c r="D31" s="4"/>
      <c r="E31" s="4"/>
      <c r="F31" s="15">
        <v>3172937.58</v>
      </c>
    </row>
    <row r="32" spans="1:6" x14ac:dyDescent="0.25">
      <c r="A32" s="7"/>
      <c r="B32" s="20">
        <f>+B31</f>
        <v>42735</v>
      </c>
      <c r="C32" s="8" t="s">
        <v>72</v>
      </c>
      <c r="D32" s="8"/>
      <c r="E32" s="8"/>
      <c r="F32" s="16">
        <v>1778957.69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-4773.13</v>
      </c>
    </row>
    <row r="39" spans="1:6" x14ac:dyDescent="0.25">
      <c r="A39" s="7"/>
      <c r="B39" s="8" t="s">
        <v>24</v>
      </c>
      <c r="C39" s="8"/>
      <c r="D39" s="8"/>
      <c r="E39" s="8"/>
      <c r="F39" s="16">
        <v>-234723.47</v>
      </c>
    </row>
    <row r="40" spans="1:6" x14ac:dyDescent="0.25">
      <c r="A40" s="7" t="s">
        <v>66</v>
      </c>
      <c r="B40" s="20">
        <f>+B2</f>
        <v>42735</v>
      </c>
      <c r="C40" s="8"/>
      <c r="D40" s="8"/>
      <c r="E40" s="8"/>
      <c r="F40" s="16">
        <f>SUM(F31:F39)</f>
        <v>4712398.67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42766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2559498.27</v>
      </c>
    </row>
    <row r="5" spans="1:6" x14ac:dyDescent="0.25">
      <c r="A5" s="7" t="s">
        <v>2</v>
      </c>
      <c r="B5" s="8"/>
      <c r="C5" s="8"/>
      <c r="D5" s="8"/>
      <c r="E5" s="8"/>
      <c r="F5" s="9">
        <v>-240308.03</v>
      </c>
    </row>
    <row r="6" spans="1:6" x14ac:dyDescent="0.25">
      <c r="A6" s="7" t="s">
        <v>3</v>
      </c>
      <c r="B6" s="8"/>
      <c r="C6" s="8"/>
      <c r="D6" s="8"/>
      <c r="E6" s="8"/>
      <c r="F6" s="9">
        <v>15402.6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487671.68</v>
      </c>
    </row>
    <row r="9" spans="1:6" x14ac:dyDescent="0.25">
      <c r="A9" s="7" t="s">
        <v>6</v>
      </c>
      <c r="B9" s="8"/>
      <c r="C9" s="8"/>
      <c r="D9" s="8"/>
      <c r="E9" s="8"/>
      <c r="F9" s="9">
        <v>1490262.32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28216.25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42766</v>
      </c>
      <c r="C13" s="12"/>
      <c r="D13" s="12"/>
      <c r="E13" s="12"/>
      <c r="F13" s="13">
        <f>SUM(F4:F12)</f>
        <v>4415388.0900000008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42736</v>
      </c>
      <c r="C17" s="4"/>
      <c r="D17" s="4"/>
      <c r="E17" s="4"/>
      <c r="F17" s="15">
        <v>4712398.34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2228415.5099999998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-2525425.7599999998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42766</v>
      </c>
      <c r="C26" s="12"/>
      <c r="D26" s="12"/>
      <c r="E26" s="12"/>
      <c r="F26" s="17">
        <f>+F17+F20+F23</f>
        <v>4415388.09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42766</v>
      </c>
      <c r="C31" s="4" t="s">
        <v>71</v>
      </c>
      <c r="D31" s="4"/>
      <c r="E31" s="4"/>
      <c r="F31" s="15">
        <v>3121319.32</v>
      </c>
    </row>
    <row r="32" spans="1:6" x14ac:dyDescent="0.25">
      <c r="A32" s="7"/>
      <c r="B32" s="20">
        <f>+B31</f>
        <v>42766</v>
      </c>
      <c r="C32" s="8" t="s">
        <v>72</v>
      </c>
      <c r="D32" s="8"/>
      <c r="E32" s="8"/>
      <c r="F32" s="16">
        <v>1490262.32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-7684.05</v>
      </c>
    </row>
    <row r="39" spans="1:6" x14ac:dyDescent="0.25">
      <c r="A39" s="7"/>
      <c r="B39" s="8" t="s">
        <v>24</v>
      </c>
      <c r="C39" s="8"/>
      <c r="D39" s="8"/>
      <c r="E39" s="8"/>
      <c r="F39" s="16">
        <v>-188509.17</v>
      </c>
    </row>
    <row r="40" spans="1:6" x14ac:dyDescent="0.25">
      <c r="A40" s="7" t="s">
        <v>66</v>
      </c>
      <c r="B40" s="20">
        <f>+B2</f>
        <v>42766</v>
      </c>
      <c r="C40" s="8"/>
      <c r="D40" s="8"/>
      <c r="E40" s="8"/>
      <c r="F40" s="16">
        <f>SUM(F31:F39)</f>
        <v>4415388.42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42794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2272838.83</v>
      </c>
    </row>
    <row r="5" spans="1:6" x14ac:dyDescent="0.25">
      <c r="A5" s="7" t="s">
        <v>2</v>
      </c>
      <c r="B5" s="8"/>
      <c r="C5" s="8"/>
      <c r="D5" s="8"/>
      <c r="E5" s="8"/>
      <c r="F5" s="9">
        <v>12725.32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21986.38</v>
      </c>
    </row>
    <row r="8" spans="1:6" x14ac:dyDescent="0.25">
      <c r="A8" s="7" t="s">
        <v>5</v>
      </c>
      <c r="B8" s="8"/>
      <c r="C8" s="8"/>
      <c r="D8" s="8"/>
      <c r="E8" s="8"/>
      <c r="F8" s="9">
        <v>470072.8</v>
      </c>
    </row>
    <row r="9" spans="1:6" x14ac:dyDescent="0.25">
      <c r="A9" s="7" t="s">
        <v>6</v>
      </c>
      <c r="B9" s="8"/>
      <c r="C9" s="8"/>
      <c r="D9" s="8"/>
      <c r="E9" s="8"/>
      <c r="F9" s="9">
        <v>1487291.6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24805.54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42794</v>
      </c>
      <c r="C13" s="12"/>
      <c r="D13" s="12"/>
      <c r="E13" s="12"/>
      <c r="F13" s="13">
        <f>SUM(F4:F12)</f>
        <v>4364365.47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42767</v>
      </c>
      <c r="C17" s="4"/>
      <c r="D17" s="4"/>
      <c r="E17" s="4"/>
      <c r="F17" s="15">
        <v>4415388.09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2006489.57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-2057512.19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42794</v>
      </c>
      <c r="C26" s="12"/>
      <c r="D26" s="12"/>
      <c r="E26" s="12"/>
      <c r="F26" s="17">
        <f>+F17+F20+F23</f>
        <v>4364365.4700000007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42794</v>
      </c>
      <c r="C31" s="4" t="s">
        <v>71</v>
      </c>
      <c r="D31" s="4"/>
      <c r="E31" s="4"/>
      <c r="F31" s="15">
        <v>3129046.72</v>
      </c>
    </row>
    <row r="32" spans="1:6" x14ac:dyDescent="0.25">
      <c r="A32" s="7"/>
      <c r="B32" s="20">
        <f>+B31</f>
        <v>42794</v>
      </c>
      <c r="C32" s="8" t="s">
        <v>72</v>
      </c>
      <c r="D32" s="8"/>
      <c r="E32" s="8"/>
      <c r="F32" s="16">
        <v>1487291.6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-65867.710000000006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-186104.81</v>
      </c>
    </row>
    <row r="40" spans="1:6" x14ac:dyDescent="0.25">
      <c r="A40" s="7" t="s">
        <v>66</v>
      </c>
      <c r="B40" s="20">
        <f>+B2</f>
        <v>42794</v>
      </c>
      <c r="C40" s="8"/>
      <c r="D40" s="8"/>
      <c r="E40" s="8"/>
      <c r="F40" s="16">
        <f>SUM(F31:F39)</f>
        <v>4364365.8000000007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-0.33000000100582838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G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42825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2086229.1</v>
      </c>
    </row>
    <row r="5" spans="1:6" x14ac:dyDescent="0.25">
      <c r="A5" s="7" t="s">
        <v>2</v>
      </c>
      <c r="B5" s="8"/>
      <c r="C5" s="8"/>
      <c r="D5" s="8"/>
      <c r="E5" s="8"/>
      <c r="F5" s="9">
        <v>68133.72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16373.31</v>
      </c>
    </row>
    <row r="8" spans="1:6" x14ac:dyDescent="0.25">
      <c r="A8" s="7" t="s">
        <v>5</v>
      </c>
      <c r="B8" s="8"/>
      <c r="C8" s="8"/>
      <c r="D8" s="8"/>
      <c r="E8" s="8"/>
      <c r="F8" s="9">
        <v>447062.8</v>
      </c>
    </row>
    <row r="9" spans="1:6" x14ac:dyDescent="0.25">
      <c r="A9" s="7" t="s">
        <v>6</v>
      </c>
      <c r="B9" s="8"/>
      <c r="C9" s="8"/>
      <c r="D9" s="8"/>
      <c r="E9" s="8"/>
      <c r="F9" s="9">
        <v>1307811.5900000001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43881.75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42825</v>
      </c>
      <c r="C13" s="12"/>
      <c r="D13" s="12"/>
      <c r="E13" s="12"/>
      <c r="F13" s="13">
        <f>SUM(F4:F12)</f>
        <v>4044137.2700000005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42795</v>
      </c>
      <c r="C17" s="4"/>
      <c r="D17" s="4"/>
      <c r="E17" s="4"/>
      <c r="F17" s="15">
        <v>4363915.1100000003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2036468.58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-2356246.42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42825</v>
      </c>
      <c r="C26" s="12"/>
      <c r="D26" s="12"/>
      <c r="E26" s="12"/>
      <c r="F26" s="17">
        <f>+F17+F20+F23</f>
        <v>4044137.2700000005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42825</v>
      </c>
      <c r="C31" s="4" t="s">
        <v>71</v>
      </c>
      <c r="D31" s="4"/>
      <c r="E31" s="4"/>
      <c r="F31" s="15">
        <v>2858499</v>
      </c>
    </row>
    <row r="32" spans="1:6" x14ac:dyDescent="0.25">
      <c r="A32" s="7"/>
      <c r="B32" s="20">
        <f>+B31</f>
        <v>42825</v>
      </c>
      <c r="C32" s="8" t="s">
        <v>72</v>
      </c>
      <c r="D32" s="8"/>
      <c r="E32" s="8"/>
      <c r="F32" s="16">
        <v>1488402.18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-66734.070000000007</v>
      </c>
    </row>
    <row r="39" spans="1:6" x14ac:dyDescent="0.25">
      <c r="A39" s="7"/>
      <c r="B39" s="8" t="s">
        <v>24</v>
      </c>
      <c r="C39" s="8"/>
      <c r="D39" s="8"/>
      <c r="E39" s="8"/>
      <c r="F39" s="16">
        <v>-236029.51</v>
      </c>
    </row>
    <row r="40" spans="1:6" x14ac:dyDescent="0.25">
      <c r="A40" s="7" t="s">
        <v>66</v>
      </c>
      <c r="B40" s="20">
        <f>+B2</f>
        <v>42825</v>
      </c>
      <c r="C40" s="8"/>
      <c r="D40" s="8"/>
      <c r="E40" s="8"/>
      <c r="F40" s="16">
        <f>SUM(F31:F39)</f>
        <v>4044137.5999999996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2" workbookViewId="0">
      <selection sqref="A1:F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42855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2050077.84</v>
      </c>
    </row>
    <row r="5" spans="1:6" x14ac:dyDescent="0.25">
      <c r="A5" s="7" t="s">
        <v>2</v>
      </c>
      <c r="B5" s="8"/>
      <c r="C5" s="8"/>
      <c r="D5" s="8"/>
      <c r="E5" s="8"/>
      <c r="F5" s="9">
        <v>-59523.29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17754.47</v>
      </c>
    </row>
    <row r="8" spans="1:6" x14ac:dyDescent="0.25">
      <c r="A8" s="7" t="s">
        <v>5</v>
      </c>
      <c r="B8" s="8"/>
      <c r="C8" s="8"/>
      <c r="D8" s="8"/>
      <c r="E8" s="8"/>
      <c r="F8" s="9">
        <v>-248655.15</v>
      </c>
    </row>
    <row r="9" spans="1:6" x14ac:dyDescent="0.25">
      <c r="A9" s="7" t="s">
        <v>6</v>
      </c>
      <c r="B9" s="8"/>
      <c r="C9" s="8"/>
      <c r="D9" s="8"/>
      <c r="E9" s="8"/>
      <c r="F9" s="9">
        <v>1234738.18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64189.39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42855</v>
      </c>
      <c r="C13" s="12"/>
      <c r="D13" s="12"/>
      <c r="E13" s="12"/>
      <c r="F13" s="13">
        <f>SUM(F4:F12)</f>
        <v>3133226.44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42826</v>
      </c>
      <c r="C17" s="4"/>
      <c r="D17" s="4"/>
      <c r="E17" s="4"/>
      <c r="F17" s="15">
        <v>4044137.27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3167898.69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-4078809.52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42855</v>
      </c>
      <c r="C26" s="12"/>
      <c r="D26" s="12"/>
      <c r="E26" s="12"/>
      <c r="F26" s="17">
        <f>+F17+F20+F23</f>
        <v>3133226.44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42855</v>
      </c>
      <c r="C31" s="4" t="s">
        <v>71</v>
      </c>
      <c r="D31" s="4"/>
      <c r="E31" s="4"/>
      <c r="F31" s="15">
        <v>2248523.2999999998</v>
      </c>
    </row>
    <row r="32" spans="1:6" x14ac:dyDescent="0.25">
      <c r="A32" s="7"/>
      <c r="B32" s="20">
        <f>+B31</f>
        <v>42855</v>
      </c>
      <c r="C32" s="8" t="s">
        <v>72</v>
      </c>
      <c r="D32" s="8"/>
      <c r="E32" s="8"/>
      <c r="F32" s="16">
        <v>1234738.18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-145771.25</v>
      </c>
    </row>
    <row r="39" spans="1:6" x14ac:dyDescent="0.25">
      <c r="A39" s="7"/>
      <c r="B39" s="8" t="s">
        <v>24</v>
      </c>
      <c r="C39" s="8"/>
      <c r="D39" s="8"/>
      <c r="E39" s="8"/>
      <c r="F39" s="16">
        <v>-204263.46</v>
      </c>
    </row>
    <row r="40" spans="1:6" x14ac:dyDescent="0.25">
      <c r="A40" s="7" t="s">
        <v>66</v>
      </c>
      <c r="B40" s="20">
        <f>+B2</f>
        <v>42855</v>
      </c>
      <c r="C40" s="8"/>
      <c r="D40" s="8"/>
      <c r="E40" s="8"/>
      <c r="F40" s="16">
        <f>SUM(F31:F39)</f>
        <v>3133226.7699999996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42886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2059598.8</v>
      </c>
    </row>
    <row r="5" spans="1:6" x14ac:dyDescent="0.25">
      <c r="A5" s="7" t="s">
        <v>2</v>
      </c>
      <c r="B5" s="8"/>
      <c r="C5" s="8"/>
      <c r="D5" s="8"/>
      <c r="E5" s="8"/>
      <c r="F5" s="9">
        <v>101485.78</v>
      </c>
    </row>
    <row r="6" spans="1:6" x14ac:dyDescent="0.25">
      <c r="A6" s="7" t="s">
        <v>3</v>
      </c>
      <c r="B6" s="8"/>
      <c r="C6" s="8"/>
      <c r="D6" s="8"/>
      <c r="E6" s="8"/>
      <c r="F6" s="9">
        <v>146610</v>
      </c>
    </row>
    <row r="7" spans="1:6" x14ac:dyDescent="0.25">
      <c r="A7" s="7" t="s">
        <v>4</v>
      </c>
      <c r="B7" s="8"/>
      <c r="C7" s="8"/>
      <c r="D7" s="8"/>
      <c r="E7" s="8"/>
      <c r="F7" s="9">
        <v>18740.66</v>
      </c>
    </row>
    <row r="8" spans="1:6" x14ac:dyDescent="0.25">
      <c r="A8" s="7" t="s">
        <v>5</v>
      </c>
      <c r="B8" s="8"/>
      <c r="C8" s="8"/>
      <c r="D8" s="8"/>
      <c r="E8" s="8"/>
      <c r="F8" s="9">
        <v>-293782.57</v>
      </c>
    </row>
    <row r="9" spans="1:6" x14ac:dyDescent="0.25">
      <c r="A9" s="7" t="s">
        <v>6</v>
      </c>
      <c r="B9" s="8"/>
      <c r="C9" s="8"/>
      <c r="D9" s="8"/>
      <c r="E9" s="8"/>
      <c r="F9" s="9">
        <v>1229735.04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42803.199999999997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42886</v>
      </c>
      <c r="C13" s="12"/>
      <c r="D13" s="12"/>
      <c r="E13" s="12"/>
      <c r="F13" s="13">
        <f>SUM(F4:F12)</f>
        <v>3305190.91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42856</v>
      </c>
      <c r="C17" s="4"/>
      <c r="D17" s="4"/>
      <c r="E17" s="4"/>
      <c r="F17" s="15">
        <v>3133226.44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2234316.7200000002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-2062352.25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42886</v>
      </c>
      <c r="C26" s="12"/>
      <c r="D26" s="12"/>
      <c r="E26" s="12"/>
      <c r="F26" s="17">
        <f>+F17+F20+F23</f>
        <v>3305190.91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42886</v>
      </c>
      <c r="C31" s="4" t="s">
        <v>71</v>
      </c>
      <c r="D31" s="4"/>
      <c r="E31" s="4"/>
      <c r="F31" s="15">
        <v>2415395.29</v>
      </c>
    </row>
    <row r="32" spans="1:6" x14ac:dyDescent="0.25">
      <c r="A32" s="7"/>
      <c r="B32" s="20">
        <f>+B31</f>
        <v>42886</v>
      </c>
      <c r="C32" s="8" t="s">
        <v>72</v>
      </c>
      <c r="D32" s="8"/>
      <c r="E32" s="8"/>
      <c r="F32" s="16">
        <v>1229735.04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-126074.62</v>
      </c>
    </row>
    <row r="39" spans="1:6" x14ac:dyDescent="0.25">
      <c r="A39" s="7"/>
      <c r="B39" s="8" t="s">
        <v>24</v>
      </c>
      <c r="C39" s="8"/>
      <c r="D39" s="8"/>
      <c r="E39" s="8"/>
      <c r="F39" s="16">
        <v>-213905.66</v>
      </c>
    </row>
    <row r="40" spans="1:6" x14ac:dyDescent="0.25">
      <c r="A40" s="7" t="s">
        <v>66</v>
      </c>
      <c r="B40" s="20">
        <f>+B2</f>
        <v>42886</v>
      </c>
      <c r="C40" s="8"/>
      <c r="D40" s="8"/>
      <c r="E40" s="8"/>
      <c r="F40" s="16">
        <f>SUM(F31:F39)</f>
        <v>3305191.2399999998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A2" sqref="A2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26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2456080.0499999998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-4399.38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50488.49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512729.69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204960.61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108728.07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11</v>
      </c>
      <c r="B13" s="12"/>
      <c r="C13" s="12"/>
      <c r="D13" s="12"/>
      <c r="E13" s="12"/>
      <c r="F13" s="12"/>
      <c r="G13" s="12"/>
      <c r="H13" s="13">
        <f>SUM(H4:H12)</f>
        <v>3402157.53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16</v>
      </c>
      <c r="B17" s="4"/>
      <c r="C17" s="4"/>
      <c r="D17" s="4"/>
      <c r="E17" s="4"/>
      <c r="F17" s="4"/>
      <c r="G17" s="4"/>
      <c r="H17" s="15">
        <v>3385705.38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1295683.27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-1279231.1200000001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18</v>
      </c>
      <c r="B26" s="12"/>
      <c r="C26" s="12"/>
      <c r="D26" s="12"/>
      <c r="E26" s="12"/>
      <c r="F26" s="12"/>
      <c r="G26" s="12"/>
      <c r="H26" s="17">
        <f>+H17+H20+H23</f>
        <v>3402157.5300000003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27</v>
      </c>
      <c r="B30" s="4"/>
      <c r="C30" s="4"/>
      <c r="D30" s="4"/>
      <c r="E30" s="4" t="s">
        <v>21</v>
      </c>
      <c r="F30" s="4"/>
      <c r="G30" s="4"/>
      <c r="H30" s="15">
        <v>3112656.52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189987.52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-64987.360000000001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-79941.899999999994</v>
      </c>
    </row>
    <row r="35" spans="1:8" x14ac:dyDescent="0.25">
      <c r="A35" s="7" t="s">
        <v>29</v>
      </c>
      <c r="B35" s="8"/>
      <c r="C35" s="8"/>
      <c r="D35" s="8"/>
      <c r="E35" s="8"/>
      <c r="F35" s="8"/>
      <c r="G35" s="8"/>
      <c r="H35" s="16">
        <v>244374.98</v>
      </c>
    </row>
    <row r="36" spans="1:8" x14ac:dyDescent="0.25">
      <c r="A36" s="7" t="s">
        <v>28</v>
      </c>
      <c r="B36" s="8"/>
      <c r="C36" s="8"/>
      <c r="D36" s="8"/>
      <c r="E36" s="8"/>
      <c r="F36" s="8"/>
      <c r="G36" s="8"/>
      <c r="H36" s="16">
        <f>SUM(H30:H35)</f>
        <v>3402089.7600000002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67.769999999552965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42916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1459424.82</v>
      </c>
    </row>
    <row r="5" spans="1:6" x14ac:dyDescent="0.25">
      <c r="A5" s="7" t="s">
        <v>2</v>
      </c>
      <c r="B5" s="8"/>
      <c r="C5" s="8"/>
      <c r="D5" s="8"/>
      <c r="E5" s="8"/>
      <c r="F5" s="9">
        <v>-65474.02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1098124.68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40249.279999999999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42916</v>
      </c>
      <c r="C13" s="12"/>
      <c r="D13" s="12"/>
      <c r="E13" s="12"/>
      <c r="F13" s="13">
        <f>SUM(F4:F12)</f>
        <v>2548309.1699999995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42887</v>
      </c>
      <c r="C17" s="4"/>
      <c r="D17" s="4"/>
      <c r="E17" s="4"/>
      <c r="F17" s="15">
        <v>3305190.91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2949175.8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-3706057.54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42916</v>
      </c>
      <c r="C26" s="12"/>
      <c r="D26" s="12"/>
      <c r="E26" s="12"/>
      <c r="F26" s="17">
        <f>+F17+F20+F23</f>
        <v>2548309.17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42916</v>
      </c>
      <c r="C31" s="4" t="s">
        <v>71</v>
      </c>
      <c r="D31" s="4"/>
      <c r="E31" s="4"/>
      <c r="F31" s="15">
        <v>1917874.95</v>
      </c>
    </row>
    <row r="32" spans="1:6" x14ac:dyDescent="0.25">
      <c r="A32" s="7"/>
      <c r="B32" s="20">
        <f>+B31</f>
        <v>42916</v>
      </c>
      <c r="C32" s="8" t="s">
        <v>72</v>
      </c>
      <c r="D32" s="8"/>
      <c r="E32" s="8"/>
      <c r="F32" s="16">
        <v>1098124.68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-103058.85</v>
      </c>
    </row>
    <row r="39" spans="1:6" x14ac:dyDescent="0.25">
      <c r="A39" s="7"/>
      <c r="B39" s="8" t="s">
        <v>24</v>
      </c>
      <c r="C39" s="8"/>
      <c r="D39" s="8"/>
      <c r="E39" s="8"/>
      <c r="F39" s="16">
        <v>-364672.47</v>
      </c>
    </row>
    <row r="40" spans="1:6" x14ac:dyDescent="0.25">
      <c r="A40" s="7" t="s">
        <v>66</v>
      </c>
      <c r="B40" s="20">
        <f>+B2</f>
        <v>42916</v>
      </c>
      <c r="C40" s="8"/>
      <c r="D40" s="8"/>
      <c r="E40" s="8"/>
      <c r="F40" s="16">
        <f>SUM(F31:F39)</f>
        <v>2548309.5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31.855468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42947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1475268.09</v>
      </c>
    </row>
    <row r="5" spans="1:6" x14ac:dyDescent="0.25">
      <c r="A5" s="7" t="s">
        <v>2</v>
      </c>
      <c r="B5" s="8"/>
      <c r="C5" s="8"/>
      <c r="D5" s="8"/>
      <c r="E5" s="8"/>
      <c r="F5" s="9">
        <v>61291.99</v>
      </c>
    </row>
    <row r="6" spans="1:6" x14ac:dyDescent="0.25">
      <c r="A6" s="7" t="s">
        <v>4</v>
      </c>
      <c r="B6" s="8"/>
      <c r="C6" s="8"/>
      <c r="D6" s="8"/>
      <c r="E6" s="8"/>
      <c r="F6" s="9">
        <v>15999.41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389058.04</v>
      </c>
    </row>
    <row r="9" spans="1:6" x14ac:dyDescent="0.25">
      <c r="A9" s="7" t="s">
        <v>6</v>
      </c>
      <c r="B9" s="8"/>
      <c r="C9" s="8"/>
      <c r="D9" s="8"/>
      <c r="E9" s="8"/>
      <c r="F9" s="9">
        <v>968077.22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34996.28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42947</v>
      </c>
      <c r="C13" s="12"/>
      <c r="D13" s="12"/>
      <c r="E13" s="12"/>
      <c r="F13" s="13">
        <f>SUM(F4:F12)</f>
        <v>3017996.03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42917</v>
      </c>
      <c r="C17" s="4"/>
      <c r="D17" s="4"/>
      <c r="E17" s="4"/>
      <c r="F17" s="15">
        <v>2548309.17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1631746.91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-1162060.05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42947</v>
      </c>
      <c r="C26" s="12"/>
      <c r="D26" s="12"/>
      <c r="E26" s="12"/>
      <c r="F26" s="17">
        <f>+F17+F20+F23</f>
        <v>3017996.0300000003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42947</v>
      </c>
      <c r="C31" s="4" t="s">
        <v>71</v>
      </c>
      <c r="D31" s="4"/>
      <c r="E31" s="4"/>
      <c r="F31" s="15">
        <v>2093525.6</v>
      </c>
    </row>
    <row r="32" spans="1:6" x14ac:dyDescent="0.25">
      <c r="A32" s="7"/>
      <c r="B32" s="20">
        <f>+B31</f>
        <v>42947</v>
      </c>
      <c r="C32" s="8" t="s">
        <v>72</v>
      </c>
      <c r="D32" s="8"/>
      <c r="E32" s="8"/>
      <c r="F32" s="16">
        <v>1099290.5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-12441.33</v>
      </c>
    </row>
    <row r="38" spans="1:6" x14ac:dyDescent="0.25">
      <c r="A38" s="7"/>
      <c r="B38" s="8" t="s">
        <v>24</v>
      </c>
      <c r="C38" s="8"/>
      <c r="D38" s="8"/>
      <c r="E38" s="8"/>
      <c r="F38" s="16">
        <v>-162378.41</v>
      </c>
    </row>
    <row r="39" spans="1:6" x14ac:dyDescent="0.25">
      <c r="A39" s="7" t="s">
        <v>66</v>
      </c>
      <c r="B39" s="20">
        <f>+B2</f>
        <v>42947</v>
      </c>
      <c r="C39" s="8"/>
      <c r="D39" s="8"/>
      <c r="E39" s="8"/>
      <c r="F39" s="16">
        <f>SUM(F31:F38)</f>
        <v>3017996.36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42978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1387442.16</v>
      </c>
    </row>
    <row r="5" spans="1:6" x14ac:dyDescent="0.25">
      <c r="A5" s="7" t="s">
        <v>2</v>
      </c>
      <c r="B5" s="8"/>
      <c r="C5" s="8"/>
      <c r="D5" s="8"/>
      <c r="E5" s="8"/>
      <c r="F5" s="9">
        <v>90964.32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365238.79</v>
      </c>
    </row>
    <row r="9" spans="1:6" x14ac:dyDescent="0.25">
      <c r="A9" s="7" t="s">
        <v>6</v>
      </c>
      <c r="B9" s="8"/>
      <c r="C9" s="8"/>
      <c r="D9" s="8"/>
      <c r="E9" s="8"/>
      <c r="F9" s="9">
        <v>778977.59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-21403.62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42978</v>
      </c>
      <c r="C13" s="12"/>
      <c r="D13" s="12"/>
      <c r="E13" s="12"/>
      <c r="F13" s="13">
        <f>SUM(F4:F12)</f>
        <v>2690508.65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42948</v>
      </c>
      <c r="C17" s="4"/>
      <c r="D17" s="4"/>
      <c r="E17" s="4"/>
      <c r="F17" s="15">
        <v>3017996.03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1925789.57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-2253276.9500000002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42978</v>
      </c>
      <c r="C26" s="12"/>
      <c r="D26" s="12"/>
      <c r="E26" s="12"/>
      <c r="F26" s="17">
        <f>+F17+F20+F23</f>
        <v>2690508.6499999994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42978</v>
      </c>
      <c r="C31" s="4" t="s">
        <v>71</v>
      </c>
      <c r="D31" s="4"/>
      <c r="E31" s="4"/>
      <c r="F31" s="15">
        <v>1923623.12</v>
      </c>
    </row>
    <row r="32" spans="1:6" x14ac:dyDescent="0.25">
      <c r="A32" s="7"/>
      <c r="B32" s="20">
        <f>+B31</f>
        <v>42978</v>
      </c>
      <c r="C32" s="8" t="s">
        <v>72</v>
      </c>
      <c r="D32" s="8"/>
      <c r="E32" s="8"/>
      <c r="F32" s="16">
        <v>969118.45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-20446.62</v>
      </c>
    </row>
    <row r="38" spans="1:6" x14ac:dyDescent="0.25">
      <c r="A38" s="7"/>
      <c r="B38" s="8" t="s">
        <v>24</v>
      </c>
      <c r="C38" s="8"/>
      <c r="D38" s="8"/>
      <c r="E38" s="8"/>
      <c r="F38" s="16">
        <v>-181785.97</v>
      </c>
    </row>
    <row r="39" spans="1:6" x14ac:dyDescent="0.25">
      <c r="A39" s="7" t="s">
        <v>66</v>
      </c>
      <c r="B39" s="20">
        <f>+B2</f>
        <v>42978</v>
      </c>
      <c r="C39" s="8"/>
      <c r="D39" s="8"/>
      <c r="E39" s="8"/>
      <c r="F39" s="16">
        <f>SUM(F31:F38)</f>
        <v>2690508.98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17" sqref="F17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1317769.6100000001</v>
      </c>
    </row>
    <row r="5" spans="1:6" x14ac:dyDescent="0.25">
      <c r="A5" s="7" t="s">
        <v>2</v>
      </c>
      <c r="B5" s="8"/>
      <c r="C5" s="8"/>
      <c r="D5" s="8"/>
      <c r="E5" s="8"/>
      <c r="F5" s="9">
        <v>-92013.38</v>
      </c>
    </row>
    <row r="6" spans="1:6" x14ac:dyDescent="0.25">
      <c r="A6" s="7" t="s">
        <v>4</v>
      </c>
      <c r="B6" s="8"/>
      <c r="C6" s="8"/>
      <c r="D6" s="8"/>
      <c r="E6" s="8"/>
      <c r="F6" s="9">
        <v>16498.64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-30781.21</v>
      </c>
    </row>
    <row r="9" spans="1:6" x14ac:dyDescent="0.25">
      <c r="A9" s="7" t="s">
        <v>6</v>
      </c>
      <c r="B9" s="8"/>
      <c r="C9" s="8"/>
      <c r="D9" s="8"/>
      <c r="E9" s="8"/>
      <c r="F9" s="9">
        <v>460927.66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-63227.17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43008</v>
      </c>
      <c r="C13" s="12"/>
      <c r="D13" s="12"/>
      <c r="E13" s="12"/>
      <c r="F13" s="13">
        <f>SUM(F4:F12)</f>
        <v>1682479.15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42979</v>
      </c>
      <c r="C17" s="4"/>
      <c r="D17" s="4"/>
      <c r="E17" s="4"/>
      <c r="F17" s="15">
        <v>2690508.65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2767278.39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-3775307.89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43008</v>
      </c>
      <c r="C26" s="12"/>
      <c r="D26" s="12"/>
      <c r="E26" s="12"/>
      <c r="F26" s="17">
        <f>+F17+F20+F23</f>
        <v>1682479.15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43008</v>
      </c>
      <c r="C31" s="4" t="s">
        <v>71</v>
      </c>
      <c r="D31" s="4"/>
      <c r="E31" s="4"/>
      <c r="F31" s="15">
        <v>1493659.94</v>
      </c>
    </row>
    <row r="32" spans="1:6" x14ac:dyDescent="0.25">
      <c r="A32" s="7"/>
      <c r="B32" s="20">
        <f>+B31</f>
        <v>43008</v>
      </c>
      <c r="C32" s="8" t="s">
        <v>72</v>
      </c>
      <c r="D32" s="8"/>
      <c r="E32" s="8"/>
      <c r="F32" s="16">
        <v>779803.96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-387065.72</v>
      </c>
    </row>
    <row r="38" spans="1:6" x14ac:dyDescent="0.25">
      <c r="A38" s="7"/>
      <c r="B38" s="8" t="s">
        <v>24</v>
      </c>
      <c r="C38" s="8"/>
      <c r="D38" s="8"/>
      <c r="E38" s="8"/>
      <c r="F38" s="16">
        <v>-203918.7</v>
      </c>
    </row>
    <row r="39" spans="1:6" x14ac:dyDescent="0.25">
      <c r="A39" s="7" t="s">
        <v>66</v>
      </c>
      <c r="B39" s="20">
        <f>+B2</f>
        <v>43008</v>
      </c>
      <c r="C39" s="8"/>
      <c r="D39" s="8"/>
      <c r="E39" s="8"/>
      <c r="F39" s="16">
        <f>SUM(F31:F38)</f>
        <v>1682479.48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G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43039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1154994</v>
      </c>
    </row>
    <row r="5" spans="1:6" x14ac:dyDescent="0.25">
      <c r="A5" s="7" t="s">
        <v>2</v>
      </c>
      <c r="B5" s="8"/>
      <c r="C5" s="8"/>
      <c r="D5" s="8"/>
      <c r="E5" s="8"/>
      <c r="F5" s="9">
        <v>23670.799999999999</v>
      </c>
    </row>
    <row r="6" spans="1:6" x14ac:dyDescent="0.25">
      <c r="A6" s="7" t="s">
        <v>4</v>
      </c>
      <c r="B6" s="8"/>
      <c r="C6" s="8"/>
      <c r="D6" s="8"/>
      <c r="E6" s="8"/>
      <c r="F6" s="9">
        <v>19316.23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-75621.039999999994</v>
      </c>
    </row>
    <row r="9" spans="1:6" x14ac:dyDescent="0.25">
      <c r="A9" s="7" t="s">
        <v>6</v>
      </c>
      <c r="B9" s="8"/>
      <c r="C9" s="8"/>
      <c r="D9" s="8"/>
      <c r="E9" s="8"/>
      <c r="F9" s="9">
        <v>266883.02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-23435.68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43039</v>
      </c>
      <c r="C13" s="12"/>
      <c r="D13" s="12"/>
      <c r="E13" s="12"/>
      <c r="F13" s="13">
        <f>SUM(F4:F12)</f>
        <v>1439112.33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43009</v>
      </c>
      <c r="C17" s="4"/>
      <c r="D17" s="4"/>
      <c r="E17" s="4"/>
      <c r="F17" s="15">
        <v>1682479.15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2455451.46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-2698818.28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43039</v>
      </c>
      <c r="C26" s="12"/>
      <c r="D26" s="12"/>
      <c r="E26" s="12"/>
      <c r="F26" s="17">
        <f>+F17+F20+F23</f>
        <v>1439112.33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43039</v>
      </c>
      <c r="C31" s="4" t="s">
        <v>71</v>
      </c>
      <c r="D31" s="4"/>
      <c r="E31" s="4"/>
      <c r="F31" s="15">
        <v>1563847.65</v>
      </c>
    </row>
    <row r="32" spans="1:6" x14ac:dyDescent="0.25">
      <c r="A32" s="7"/>
      <c r="B32" s="20">
        <f>+B31</f>
        <v>43039</v>
      </c>
      <c r="C32" s="8" t="s">
        <v>72</v>
      </c>
      <c r="D32" s="8"/>
      <c r="E32" s="8"/>
      <c r="F32" s="16">
        <v>266883.02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-200266.13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-191351.88</v>
      </c>
    </row>
    <row r="39" spans="1:6" x14ac:dyDescent="0.25">
      <c r="A39" s="7" t="s">
        <v>66</v>
      </c>
      <c r="B39" s="20">
        <f>+B2</f>
        <v>43039</v>
      </c>
      <c r="C39" s="8"/>
      <c r="D39" s="8"/>
      <c r="E39" s="8"/>
      <c r="F39" s="16">
        <f>SUM(F31:F38)</f>
        <v>1439112.6600000001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2585174.09</v>
      </c>
    </row>
    <row r="5" spans="1:6" x14ac:dyDescent="0.25">
      <c r="A5" s="7" t="s">
        <v>2</v>
      </c>
      <c r="B5" s="8"/>
      <c r="C5" s="8"/>
      <c r="D5" s="8"/>
      <c r="E5" s="8"/>
      <c r="F5" s="9">
        <v>-99539.03</v>
      </c>
    </row>
    <row r="6" spans="1:6" x14ac:dyDescent="0.25">
      <c r="A6" s="7" t="s">
        <v>4</v>
      </c>
      <c r="B6" s="8"/>
      <c r="C6" s="8"/>
      <c r="D6" s="8"/>
      <c r="E6" s="8"/>
      <c r="F6" s="9">
        <v>16603.64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434056.04</v>
      </c>
    </row>
    <row r="9" spans="1:6" x14ac:dyDescent="0.25">
      <c r="A9" s="7" t="s">
        <v>6</v>
      </c>
      <c r="B9" s="8"/>
      <c r="C9" s="8"/>
      <c r="D9" s="8"/>
      <c r="E9" s="8"/>
      <c r="F9" s="9">
        <v>255473.93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-27986.86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43069</v>
      </c>
      <c r="C13" s="12"/>
      <c r="D13" s="12"/>
      <c r="E13" s="12"/>
      <c r="F13" s="13">
        <f>SUM(F4:F12)</f>
        <v>3237086.8100000005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43040</v>
      </c>
      <c r="C17" s="4"/>
      <c r="D17" s="4"/>
      <c r="E17" s="4"/>
      <c r="F17" s="15">
        <v>1439112.33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5919646.8700000001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-4121672.39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43069</v>
      </c>
      <c r="C26" s="12"/>
      <c r="D26" s="12"/>
      <c r="E26" s="12"/>
      <c r="F26" s="17">
        <f>+F17+F20+F23</f>
        <v>3237086.81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43069</v>
      </c>
      <c r="C31" s="4" t="s">
        <v>71</v>
      </c>
      <c r="D31" s="4"/>
      <c r="E31" s="4"/>
      <c r="F31" s="15">
        <v>3342175.23</v>
      </c>
    </row>
    <row r="32" spans="1:6" x14ac:dyDescent="0.25">
      <c r="A32" s="7"/>
      <c r="B32" s="20">
        <f>+B31</f>
        <v>43069</v>
      </c>
      <c r="C32" s="8" t="s">
        <v>72</v>
      </c>
      <c r="D32" s="8"/>
      <c r="E32" s="8"/>
      <c r="F32" s="16">
        <v>255473.93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-94347.46</v>
      </c>
    </row>
    <row r="38" spans="1:6" x14ac:dyDescent="0.25">
      <c r="A38" s="7"/>
      <c r="B38" s="8" t="s">
        <v>24</v>
      </c>
      <c r="C38" s="8"/>
      <c r="D38" s="8"/>
      <c r="E38" s="8"/>
      <c r="F38" s="16">
        <v>-266214.56</v>
      </c>
    </row>
    <row r="39" spans="1:6" x14ac:dyDescent="0.25">
      <c r="A39" s="7" t="s">
        <v>66</v>
      </c>
      <c r="B39" s="20">
        <f>+B2</f>
        <v>43069</v>
      </c>
      <c r="C39" s="8"/>
      <c r="D39" s="8"/>
      <c r="E39" s="8"/>
      <c r="F39" s="16">
        <f>SUM(F31:F38)</f>
        <v>3237087.14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-0.32999999960884452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B1" sqref="B1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43131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2735284.46</v>
      </c>
    </row>
    <row r="5" spans="1:6" x14ac:dyDescent="0.25">
      <c r="A5" s="7" t="s">
        <v>2</v>
      </c>
      <c r="B5" s="8"/>
      <c r="C5" s="8"/>
      <c r="D5" s="8"/>
      <c r="E5" s="8"/>
      <c r="F5" s="9">
        <v>10603.87</v>
      </c>
    </row>
    <row r="6" spans="1:6" x14ac:dyDescent="0.25">
      <c r="A6" s="7" t="s">
        <v>4</v>
      </c>
      <c r="B6" s="8"/>
      <c r="C6" s="8"/>
      <c r="D6" s="8"/>
      <c r="E6" s="8"/>
      <c r="F6" s="9">
        <v>18950.22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422043.47</v>
      </c>
    </row>
    <row r="9" spans="1:6" x14ac:dyDescent="0.25">
      <c r="A9" s="7" t="s">
        <v>6</v>
      </c>
      <c r="B9" s="8"/>
      <c r="C9" s="8"/>
      <c r="D9" s="8"/>
      <c r="E9" s="8"/>
      <c r="F9" s="9">
        <v>155010.23999999999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7348.02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43131</v>
      </c>
      <c r="C13" s="12"/>
      <c r="D13" s="12"/>
      <c r="E13" s="12"/>
      <c r="F13" s="13">
        <f>SUM(F4:F12)</f>
        <v>3422545.2800000007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43101</v>
      </c>
      <c r="C17" s="4"/>
      <c r="D17" s="4"/>
      <c r="E17" s="4"/>
      <c r="F17" s="15">
        <v>3211953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2007285.39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-1796693.11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43131</v>
      </c>
      <c r="C26" s="12"/>
      <c r="D26" s="12"/>
      <c r="E26" s="12"/>
      <c r="F26" s="17">
        <f>+F17+F20+F23</f>
        <v>3422545.2799999993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43131</v>
      </c>
      <c r="C31" s="4" t="s">
        <v>71</v>
      </c>
      <c r="D31" s="4"/>
      <c r="E31" s="4"/>
      <c r="F31" s="15">
        <v>3476695.04</v>
      </c>
    </row>
    <row r="32" spans="1:6" x14ac:dyDescent="0.25">
      <c r="A32" s="7"/>
      <c r="B32" s="20">
        <f>+B31</f>
        <v>43131</v>
      </c>
      <c r="C32" s="8" t="s">
        <v>72</v>
      </c>
      <c r="D32" s="8"/>
      <c r="E32" s="8"/>
      <c r="F32" s="16">
        <v>155010.23999999999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-6730.4</v>
      </c>
    </row>
    <row r="38" spans="1:6" x14ac:dyDescent="0.25">
      <c r="A38" s="7"/>
      <c r="B38" s="8" t="s">
        <v>24</v>
      </c>
      <c r="C38" s="8"/>
      <c r="D38" s="8"/>
      <c r="E38" s="8"/>
      <c r="F38" s="16">
        <v>-202429.27</v>
      </c>
    </row>
    <row r="39" spans="1:6" x14ac:dyDescent="0.25">
      <c r="A39" s="7" t="s">
        <v>66</v>
      </c>
      <c r="B39" s="20">
        <f>+B2</f>
        <v>43131</v>
      </c>
      <c r="C39" s="8"/>
      <c r="D39" s="8"/>
      <c r="E39" s="8"/>
      <c r="F39" s="16">
        <f>SUM(F31:F38)</f>
        <v>3422545.6100000003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-0.32999999960884452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0" workbookViewId="0">
      <selection activeCell="H24" sqref="H24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30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2442489.39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129113.09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55443.6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206323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133349.51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109300.35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35</v>
      </c>
      <c r="B13" s="12"/>
      <c r="C13" s="12"/>
      <c r="D13" s="12"/>
      <c r="E13" s="12"/>
      <c r="F13" s="12"/>
      <c r="G13" s="12"/>
      <c r="H13" s="13">
        <f>SUM(H4:H12)</f>
        <v>3149588.94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36</v>
      </c>
      <c r="B17" s="4"/>
      <c r="C17" s="4"/>
      <c r="D17" s="4"/>
      <c r="E17" s="4"/>
      <c r="F17" s="4"/>
      <c r="G17" s="4"/>
      <c r="H17" s="15">
        <v>3402157.53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2732391.02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-2984959.61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31</v>
      </c>
      <c r="B26" s="12"/>
      <c r="C26" s="12"/>
      <c r="D26" s="12"/>
      <c r="E26" s="12"/>
      <c r="F26" s="12"/>
      <c r="G26" s="12"/>
      <c r="H26" s="17">
        <f>+H17+H20+H23</f>
        <v>3149588.94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32</v>
      </c>
      <c r="B30" s="4"/>
      <c r="C30" s="4"/>
      <c r="D30" s="4"/>
      <c r="E30" s="4" t="s">
        <v>21</v>
      </c>
      <c r="F30" s="4"/>
      <c r="G30" s="4"/>
      <c r="H30" s="15">
        <v>3082817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189988.49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-296184.3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-66190.84</v>
      </c>
    </row>
    <row r="35" spans="1:8" x14ac:dyDescent="0.25">
      <c r="A35" s="7" t="s">
        <v>33</v>
      </c>
      <c r="B35" s="8"/>
      <c r="C35" s="8"/>
      <c r="D35" s="8"/>
      <c r="E35" s="8"/>
      <c r="F35" s="8"/>
      <c r="G35" s="8"/>
      <c r="H35" s="16">
        <v>239090.93</v>
      </c>
    </row>
    <row r="36" spans="1:8" x14ac:dyDescent="0.25">
      <c r="A36" s="7" t="s">
        <v>34</v>
      </c>
      <c r="B36" s="8"/>
      <c r="C36" s="8"/>
      <c r="D36" s="8"/>
      <c r="E36" s="8"/>
      <c r="F36" s="8"/>
      <c r="G36" s="8"/>
      <c r="H36" s="16">
        <f>SUM(H30:H35)</f>
        <v>3149521.2800000007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67.659999999217689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F23" sqref="F23"/>
    </sheetView>
  </sheetViews>
  <sheetFormatPr defaultRowHeight="15" x14ac:dyDescent="0.25"/>
  <cols>
    <col min="8" max="8" width="13.85546875" bestFit="1" customWidth="1"/>
  </cols>
  <sheetData>
    <row r="1" spans="1:8" x14ac:dyDescent="0.25">
      <c r="H1" s="1"/>
    </row>
    <row r="2" spans="1:8" ht="18.75" x14ac:dyDescent="0.3">
      <c r="A2" s="2" t="s">
        <v>37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2423525.61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36121.75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149466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60170.01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158381.21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204962.52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152703.47</v>
      </c>
    </row>
    <row r="12" spans="1:8" x14ac:dyDescent="0.25">
      <c r="A12" s="11" t="s">
        <v>38</v>
      </c>
      <c r="B12" s="12"/>
      <c r="C12" s="12"/>
      <c r="D12" s="12"/>
      <c r="E12" s="12"/>
      <c r="F12" s="12"/>
      <c r="G12" s="12"/>
      <c r="H12" s="13">
        <f>SUM(H4:H11)</f>
        <v>3185330.57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39</v>
      </c>
      <c r="B16" s="4"/>
      <c r="C16" s="4"/>
      <c r="D16" s="4"/>
      <c r="E16" s="4"/>
      <c r="F16" s="4"/>
      <c r="G16" s="4"/>
      <c r="H16" s="15">
        <v>3149588.94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1955443.87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-1919702.24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40</v>
      </c>
      <c r="B25" s="12"/>
      <c r="C25" s="12"/>
      <c r="D25" s="12"/>
      <c r="E25" s="12"/>
      <c r="F25" s="12"/>
      <c r="G25" s="12"/>
      <c r="H25" s="17">
        <f>+H16+H19+H22</f>
        <v>3185330.5700000003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41</v>
      </c>
      <c r="B29" s="4"/>
      <c r="C29" s="4"/>
      <c r="D29" s="4"/>
      <c r="E29" s="4" t="s">
        <v>21</v>
      </c>
      <c r="F29" s="4"/>
      <c r="G29" s="4"/>
      <c r="H29" s="15">
        <v>2977452.69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189989.43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-130703.12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-144338.10999999999</v>
      </c>
    </row>
    <row r="39" spans="1:8" x14ac:dyDescent="0.25">
      <c r="A39" s="7" t="s">
        <v>43</v>
      </c>
      <c r="B39" s="8"/>
      <c r="C39" s="8"/>
      <c r="D39" s="8"/>
      <c r="E39" s="8"/>
      <c r="F39" s="8"/>
      <c r="G39" s="8"/>
      <c r="H39" s="16">
        <v>292862.02</v>
      </c>
    </row>
    <row r="40" spans="1:8" x14ac:dyDescent="0.25">
      <c r="A40" s="7" t="s">
        <v>42</v>
      </c>
      <c r="B40" s="8"/>
      <c r="C40" s="8"/>
      <c r="D40" s="8"/>
      <c r="E40" s="8"/>
      <c r="F40" s="8"/>
      <c r="G40" s="8"/>
      <c r="H40" s="16">
        <f>SUM(H29:H39)</f>
        <v>3185262.91</v>
      </c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7"/>
      <c r="B42" s="8"/>
      <c r="C42" s="8"/>
      <c r="D42" s="8"/>
      <c r="E42" s="8"/>
      <c r="F42" s="8"/>
      <c r="G42" s="8"/>
      <c r="H42" s="16"/>
    </row>
    <row r="43" spans="1:8" x14ac:dyDescent="0.25">
      <c r="A43" s="11" t="s">
        <v>15</v>
      </c>
      <c r="B43" s="12"/>
      <c r="C43" s="12"/>
      <c r="D43" s="12"/>
      <c r="E43" s="12"/>
      <c r="F43" s="12"/>
      <c r="G43" s="12"/>
      <c r="H43" s="17">
        <f>+H12-H40</f>
        <v>67.65999999968335</v>
      </c>
    </row>
    <row r="44" spans="1:8" x14ac:dyDescent="0.25">
      <c r="H44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2" workbookViewId="0">
      <selection sqref="A1:J4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44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2117854.2999999998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31675.1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58113.5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201476.83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193177.45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131930.72</v>
      </c>
    </row>
    <row r="12" spans="1:8" x14ac:dyDescent="0.25">
      <c r="A12" s="11" t="s">
        <v>45</v>
      </c>
      <c r="B12" s="12"/>
      <c r="C12" s="12"/>
      <c r="D12" s="12"/>
      <c r="E12" s="12"/>
      <c r="F12" s="12"/>
      <c r="G12" s="12"/>
      <c r="H12" s="13">
        <f>SUM(H4:H11)</f>
        <v>2734227.9000000004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46</v>
      </c>
      <c r="B16" s="4"/>
      <c r="C16" s="4"/>
      <c r="D16" s="4"/>
      <c r="E16" s="4"/>
      <c r="F16" s="4"/>
      <c r="G16" s="4"/>
      <c r="H16" s="15">
        <v>3185330.57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4085109.51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-4536212.18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47</v>
      </c>
      <c r="B25" s="12"/>
      <c r="C25" s="12"/>
      <c r="D25" s="12"/>
      <c r="E25" s="12"/>
      <c r="F25" s="12"/>
      <c r="G25" s="12"/>
      <c r="H25" s="17">
        <f>+H16+H19+H22</f>
        <v>2734227.9000000004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48</v>
      </c>
      <c r="B29" s="4"/>
      <c r="C29" s="4"/>
      <c r="D29" s="4"/>
      <c r="E29" s="4" t="s">
        <v>21</v>
      </c>
      <c r="F29" s="4"/>
      <c r="G29" s="4"/>
      <c r="H29" s="15">
        <v>2851393.27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-56739.57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-250484.8</v>
      </c>
    </row>
    <row r="39" spans="1:8" x14ac:dyDescent="0.25">
      <c r="A39" s="7" t="s">
        <v>49</v>
      </c>
      <c r="B39" s="8"/>
      <c r="C39" s="8"/>
      <c r="D39" s="8"/>
      <c r="E39" s="8"/>
      <c r="F39" s="8"/>
      <c r="G39" s="8"/>
      <c r="H39" s="16">
        <f>SUM(H29:H38)</f>
        <v>2734160.24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5" workbookViewId="0">
      <selection activeCell="I15" sqref="I1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50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2108593.46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163885.94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19536.939999999999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600554.82999999996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173869.22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-16529.189999999999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115882.62</v>
      </c>
    </row>
    <row r="12" spans="1:8" x14ac:dyDescent="0.25">
      <c r="A12" s="11" t="s">
        <v>53</v>
      </c>
      <c r="B12" s="12"/>
      <c r="C12" s="12"/>
      <c r="D12" s="12"/>
      <c r="E12" s="12"/>
      <c r="F12" s="12"/>
      <c r="G12" s="12"/>
      <c r="H12" s="13">
        <f>SUM(H4:H11)</f>
        <v>3241443.8200000003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51</v>
      </c>
      <c r="B16" s="4"/>
      <c r="C16" s="4"/>
      <c r="D16" s="4"/>
      <c r="E16" s="4"/>
      <c r="F16" s="4"/>
      <c r="G16" s="4"/>
      <c r="H16" s="15">
        <v>2734227.9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1556495.89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f>-928689.77-29075.62-38576.56-19308.23-16529.19-17100.6</f>
        <v>-1049279.97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52</v>
      </c>
      <c r="B25" s="12"/>
      <c r="C25" s="12"/>
      <c r="D25" s="12"/>
      <c r="E25" s="12"/>
      <c r="F25" s="12"/>
      <c r="G25" s="12"/>
      <c r="H25" s="17">
        <f>+H16+H19+H22</f>
        <v>3241443.8200000003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54</v>
      </c>
      <c r="B29" s="4"/>
      <c r="C29" s="4"/>
      <c r="D29" s="4"/>
      <c r="E29" s="4" t="s">
        <v>21</v>
      </c>
      <c r="F29" s="4"/>
      <c r="G29" s="4"/>
      <c r="H29" s="15">
        <v>3382338.45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-242889.71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-88063.92</v>
      </c>
    </row>
    <row r="39" spans="1:8" x14ac:dyDescent="0.25">
      <c r="A39" s="7" t="s">
        <v>55</v>
      </c>
      <c r="B39" s="8"/>
      <c r="C39" s="8"/>
      <c r="D39" s="8"/>
      <c r="E39" s="8"/>
      <c r="F39" s="8"/>
      <c r="G39" s="8"/>
      <c r="H39" s="16">
        <f>SUM(H29:H38)</f>
        <v>3241376.16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2" workbookViewId="0">
      <selection sqref="A1:H44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56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2052591.44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93293.88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12715.44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158417.15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75640.429999999993</v>
      </c>
    </row>
    <row r="12" spans="1:8" x14ac:dyDescent="0.25">
      <c r="A12" s="11" t="s">
        <v>60</v>
      </c>
      <c r="B12" s="12"/>
      <c r="C12" s="12"/>
      <c r="D12" s="12"/>
      <c r="E12" s="12"/>
      <c r="F12" s="12"/>
      <c r="G12" s="12"/>
      <c r="H12" s="13">
        <f>SUM(H4:H11)</f>
        <v>2851436.48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61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59</v>
      </c>
      <c r="B25" s="12"/>
      <c r="C25" s="12"/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57</v>
      </c>
      <c r="B29" s="4"/>
      <c r="C29" s="4"/>
      <c r="D29" s="4"/>
      <c r="E29" s="4" t="s">
        <v>21</v>
      </c>
      <c r="F29" s="4"/>
      <c r="G29" s="4"/>
      <c r="H29" s="15">
        <v>2927076.35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189992.31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-117504.07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-148195.76999999999</v>
      </c>
    </row>
    <row r="39" spans="1:8" x14ac:dyDescent="0.25">
      <c r="A39" s="7" t="s">
        <v>58</v>
      </c>
      <c r="B39" s="8"/>
      <c r="C39" s="8"/>
      <c r="D39" s="8"/>
      <c r="E39" s="8"/>
      <c r="F39" s="8"/>
      <c r="G39" s="8"/>
      <c r="H39" s="16">
        <f>SUM(H29:H38)</f>
        <v>2851368.8200000003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67.65999999968335</v>
      </c>
    </row>
    <row r="43" spans="1:8" x14ac:dyDescent="0.25">
      <c r="H43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19" workbookViewId="0">
      <selection activeCell="A2" sqref="A2"/>
    </sheetView>
  </sheetViews>
  <sheetFormatPr defaultRowHeight="15" x14ac:dyDescent="0.25"/>
  <cols>
    <col min="2" max="2" width="13.5703125" customWidth="1"/>
    <col min="3" max="5" width="9.7109375" bestFit="1" customWidth="1"/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62</v>
      </c>
      <c r="B2" s="2"/>
      <c r="C2" s="2"/>
      <c r="D2" s="18">
        <v>42277</v>
      </c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1797129.91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126177.63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16589.18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138931.69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41637.9</v>
      </c>
    </row>
    <row r="12" spans="1:8" x14ac:dyDescent="0.25">
      <c r="A12" s="11" t="s">
        <v>67</v>
      </c>
      <c r="B12" s="12"/>
      <c r="C12" s="21">
        <f>+D2</f>
        <v>42277</v>
      </c>
      <c r="D12" s="12"/>
      <c r="E12" s="12"/>
      <c r="F12" s="12"/>
      <c r="G12" s="12"/>
      <c r="H12" s="13">
        <f>SUM(H4:H11)</f>
        <v>2579244.4499999997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64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63</v>
      </c>
      <c r="B25" s="12"/>
      <c r="C25" s="21">
        <v>42277</v>
      </c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65</v>
      </c>
      <c r="B29" s="4"/>
      <c r="C29" s="4"/>
      <c r="D29" s="19">
        <f>+D2</f>
        <v>42277</v>
      </c>
      <c r="E29" s="4" t="s">
        <v>21</v>
      </c>
      <c r="F29" s="4"/>
      <c r="G29" s="4"/>
      <c r="H29" s="15">
        <v>2548369.9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189993.28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-24900.33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-134286.06</v>
      </c>
    </row>
    <row r="39" spans="1:8" x14ac:dyDescent="0.25">
      <c r="A39" s="7" t="s">
        <v>66</v>
      </c>
      <c r="B39" s="8"/>
      <c r="C39" s="20">
        <f>+D2</f>
        <v>42277</v>
      </c>
      <c r="E39" s="8"/>
      <c r="F39" s="8"/>
      <c r="G39" s="8"/>
      <c r="H39" s="16">
        <f>SUM(H29:H38)</f>
        <v>2579176.7899999996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Jan15</vt:lpstr>
      <vt:lpstr>FEB15</vt:lpstr>
      <vt:lpstr>March15</vt:lpstr>
      <vt:lpstr>APRIL15</vt:lpstr>
      <vt:lpstr>May 2015</vt:lpstr>
      <vt:lpstr>June 2015</vt:lpstr>
      <vt:lpstr>July2015</vt:lpstr>
      <vt:lpstr>AUG 2015</vt:lpstr>
      <vt:lpstr>Sep 2015</vt:lpstr>
      <vt:lpstr>OCTOBER 2015</vt:lpstr>
      <vt:lpstr>November 2015</vt:lpstr>
      <vt:lpstr>December 2015</vt:lpstr>
      <vt:lpstr>JAN2016</vt:lpstr>
      <vt:lpstr>FEB2016</vt:lpstr>
      <vt:lpstr>MAR2016</vt:lpstr>
      <vt:lpstr>APRIL 2016</vt:lpstr>
      <vt:lpstr>May 2016</vt:lpstr>
      <vt:lpstr>June 2016</vt:lpstr>
      <vt:lpstr>July 2016</vt:lpstr>
      <vt:lpstr>August 2016</vt:lpstr>
      <vt:lpstr>SEP 2016</vt:lpstr>
      <vt:lpstr>OCT 2016</vt:lpstr>
      <vt:lpstr>NOV 2016</vt:lpstr>
      <vt:lpstr>DEC 2016</vt:lpstr>
      <vt:lpstr>Jan 2017</vt:lpstr>
      <vt:lpstr>FEBRUARY 2017</vt:lpstr>
      <vt:lpstr>MARCH 2017</vt:lpstr>
      <vt:lpstr>April 2017</vt:lpstr>
      <vt:lpstr>May 2017</vt:lpstr>
      <vt:lpstr>June 2017</vt:lpstr>
      <vt:lpstr>JULY 2017</vt:lpstr>
      <vt:lpstr>August 2017</vt:lpstr>
      <vt:lpstr>Sep 2017</vt:lpstr>
      <vt:lpstr>Oct 2017</vt:lpstr>
      <vt:lpstr>NOV 2017</vt:lpstr>
      <vt:lpstr>JAN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2017-12-01T19:04:01Z</cp:lastPrinted>
  <dcterms:created xsi:type="dcterms:W3CDTF">2015-01-09T14:42:12Z</dcterms:created>
  <dcterms:modified xsi:type="dcterms:W3CDTF">2018-02-06T16:46:55Z</dcterms:modified>
</cp:coreProperties>
</file>