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720" windowHeight="6756" tabRatio="284" activeTab="0"/>
  </bookViews>
  <sheets>
    <sheet name="SITE" sheetId="1" r:id="rId1"/>
  </sheets>
  <definedNames>
    <definedName name="_xlnm.Print_Area" localSheetId="0">'SITE'!$A$1:$F$58</definedName>
  </definedNames>
  <calcPr fullCalcOnLoad="1"/>
</workbook>
</file>

<file path=xl/sharedStrings.xml><?xml version="1.0" encoding="utf-8"?>
<sst xmlns="http://schemas.openxmlformats.org/spreadsheetml/2006/main" count="122" uniqueCount="68">
  <si>
    <t>CONSTRUCTION COST ESTIMATE</t>
  </si>
  <si>
    <t>Date:</t>
  </si>
  <si>
    <t xml:space="preserve"> Item</t>
  </si>
  <si>
    <t>Description</t>
  </si>
  <si>
    <t>Quantity</t>
  </si>
  <si>
    <t>Unit</t>
  </si>
  <si>
    <t>Unit Price</t>
  </si>
  <si>
    <t>Total</t>
  </si>
  <si>
    <t>0001</t>
  </si>
  <si>
    <t>LF</t>
  </si>
  <si>
    <t>0002</t>
  </si>
  <si>
    <t>0003</t>
  </si>
  <si>
    <t>0004</t>
  </si>
  <si>
    <t>0005</t>
  </si>
  <si>
    <t>0006</t>
  </si>
  <si>
    <t>0007</t>
  </si>
  <si>
    <t>0008</t>
  </si>
  <si>
    <t>TN</t>
  </si>
  <si>
    <t>CY</t>
  </si>
  <si>
    <t>Construction Cost</t>
  </si>
  <si>
    <t>SY</t>
  </si>
  <si>
    <t>EA</t>
  </si>
  <si>
    <t>0009</t>
  </si>
  <si>
    <t>0010</t>
  </si>
  <si>
    <t>0011</t>
  </si>
  <si>
    <t>0012</t>
  </si>
  <si>
    <t>Erosion Control</t>
  </si>
  <si>
    <t>LS</t>
  </si>
  <si>
    <t>0013</t>
  </si>
  <si>
    <t>0014</t>
  </si>
  <si>
    <t>0015</t>
  </si>
  <si>
    <t>0016</t>
  </si>
  <si>
    <t>Crushed Stone Backfill</t>
  </si>
  <si>
    <t>Total Construction Cost</t>
  </si>
  <si>
    <t xml:space="preserve">Engineering Design Group, Inc.                                                                        </t>
  </si>
  <si>
    <t xml:space="preserve"> </t>
  </si>
  <si>
    <t xml:space="preserve">Finish Grading Detention Basin </t>
  </si>
  <si>
    <t xml:space="preserve">Seed, Straw Mulch &amp; Fertilize Detention Basin </t>
  </si>
  <si>
    <t>12-inch PVC Downspout Drain</t>
  </si>
  <si>
    <t>6-inch PVC Downspout Drain</t>
  </si>
  <si>
    <t>Junction Box for 12-inch Downspount Drain</t>
  </si>
  <si>
    <t>Downspout Boot</t>
  </si>
  <si>
    <t>24-inch ADS-N12 Storm Sewer</t>
  </si>
  <si>
    <t>24-inch Concrete Standard Headwall</t>
  </si>
  <si>
    <t>24-inch Concrete L-Shaped Headwall</t>
  </si>
  <si>
    <t>Catch Basin for 24-inch Storm Sewer</t>
  </si>
  <si>
    <t>Asphalt Restoration</t>
  </si>
  <si>
    <t>Mass Excavation for Stormwater Detention Basin</t>
  </si>
  <si>
    <t>Miscellaneous Grading for Positive Drainage</t>
  </si>
  <si>
    <t>East Hardin Middle School Drainage &amp; Sanitary Sewer Improvements</t>
  </si>
  <si>
    <t>Glendale, Hardin County, Kentucky</t>
  </si>
  <si>
    <t>Drainage Improvements</t>
  </si>
  <si>
    <t>Sanitary Sewer Improvements</t>
  </si>
  <si>
    <t>Sawcut Asphalt Pavement</t>
  </si>
  <si>
    <t>Excavate &amp; Dispose of Asphalt Pavement</t>
  </si>
  <si>
    <t>Replace 4-inch Sanitary Sewer Service</t>
  </si>
  <si>
    <t>Replace 6-inch Sanitary Sewer Service</t>
  </si>
  <si>
    <t>Install Clean-Out</t>
  </si>
  <si>
    <t>Install 6" x 4" Double Wye</t>
  </si>
  <si>
    <t>Seed, Straw Mulch &amp; Fertilize Disturbed Grass Area</t>
  </si>
  <si>
    <t xml:space="preserve">Septic Tank Removal and Disposal </t>
  </si>
  <si>
    <t>Pump Sewage from Tank</t>
  </si>
  <si>
    <t>Excavate &amp; Dispose of Tank</t>
  </si>
  <si>
    <t xml:space="preserve">Install 8-inch Sanitary Sewer </t>
  </si>
  <si>
    <t>Detention Basin Outlet Structure</t>
  </si>
  <si>
    <t>Excavate &amp; Dispose of Existing Drainage Pipe</t>
  </si>
  <si>
    <t>10% Contingencies</t>
  </si>
  <si>
    <t>Design Fees Are Not Included in Above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</si>
</sst>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0_)"/>
  </numFmts>
  <fonts count="4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u val="double"/>
      <sz val="12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7" fontId="5" fillId="0" borderId="0" xfId="0" applyFont="1" applyAlignment="1">
      <alignment/>
    </xf>
    <xf numFmtId="7" fontId="5" fillId="0" borderId="0" xfId="0" applyNumberFormat="1" applyFont="1" applyAlignment="1" applyProtection="1">
      <alignment/>
      <protection/>
    </xf>
    <xf numFmtId="7" fontId="7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 horizontal="left"/>
      <protection/>
    </xf>
    <xf numFmtId="7" fontId="9" fillId="0" borderId="0" xfId="0" applyNumberFormat="1" applyFont="1" applyAlignment="1" applyProtection="1">
      <alignment horizontal="left"/>
      <protection/>
    </xf>
    <xf numFmtId="7" fontId="9" fillId="0" borderId="0" xfId="0" applyNumberFormat="1" applyFont="1" applyAlignment="1" applyProtection="1">
      <alignment/>
      <protection/>
    </xf>
    <xf numFmtId="7" fontId="10" fillId="0" borderId="0" xfId="0" applyNumberFormat="1" applyFont="1" applyAlignment="1" applyProtection="1">
      <alignment/>
      <protection/>
    </xf>
    <xf numFmtId="7" fontId="0" fillId="33" borderId="0" xfId="0" applyFill="1" applyAlignment="1">
      <alignment/>
    </xf>
    <xf numFmtId="7" fontId="6" fillId="33" borderId="0" xfId="0" applyNumberFormat="1" applyFont="1" applyFill="1" applyAlignment="1" applyProtection="1">
      <alignment horizontal="left"/>
      <protection/>
    </xf>
    <xf numFmtId="7" fontId="6" fillId="33" borderId="0" xfId="0" applyNumberFormat="1" applyFont="1" applyFill="1" applyAlignment="1" applyProtection="1">
      <alignment horizontal="center"/>
      <protection/>
    </xf>
    <xf numFmtId="7" fontId="5" fillId="33" borderId="0" xfId="0" applyFont="1" applyFill="1" applyAlignment="1">
      <alignment/>
    </xf>
    <xf numFmtId="7" fontId="7" fillId="0" borderId="10" xfId="0" applyNumberFormat="1" applyFont="1" applyBorder="1" applyAlignment="1" applyProtection="1">
      <alignment horizontal="left"/>
      <protection/>
    </xf>
    <xf numFmtId="7" fontId="7" fillId="0" borderId="10" xfId="0" applyNumberFormat="1" applyFont="1" applyBorder="1" applyAlignment="1" applyProtection="1">
      <alignment horizontal="center"/>
      <protection/>
    </xf>
    <xf numFmtId="7" fontId="7" fillId="0" borderId="10" xfId="0" applyNumberFormat="1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7" fontId="7" fillId="0" borderId="10" xfId="0" applyNumberFormat="1" applyFont="1" applyFill="1" applyBorder="1" applyAlignment="1" applyProtection="1">
      <alignment horizontal="left"/>
      <protection/>
    </xf>
    <xf numFmtId="164" fontId="7" fillId="0" borderId="10" xfId="0" applyNumberFormat="1" applyFont="1" applyFill="1" applyBorder="1" applyAlignment="1" applyProtection="1">
      <alignment horizontal="right"/>
      <protection/>
    </xf>
    <xf numFmtId="7" fontId="7" fillId="0" borderId="10" xfId="0" applyNumberFormat="1" applyFont="1" applyFill="1" applyBorder="1" applyAlignment="1" applyProtection="1">
      <alignment horizontal="center"/>
      <protection/>
    </xf>
    <xf numFmtId="7" fontId="7" fillId="0" borderId="10" xfId="0" applyNumberFormat="1" applyFont="1" applyFill="1" applyBorder="1" applyAlignment="1" applyProtection="1">
      <alignment/>
      <protection/>
    </xf>
    <xf numFmtId="7" fontId="7" fillId="0" borderId="10" xfId="0" applyNumberFormat="1" applyFont="1" applyFill="1" applyBorder="1" applyAlignment="1" applyProtection="1" quotePrefix="1">
      <alignment horizontal="left"/>
      <protection/>
    </xf>
    <xf numFmtId="164" fontId="7" fillId="0" borderId="10" xfId="0" applyNumberFormat="1" applyFont="1" applyFill="1" applyBorder="1" applyAlignment="1" applyProtection="1">
      <alignment/>
      <protection/>
    </xf>
    <xf numFmtId="7" fontId="10" fillId="0" borderId="10" xfId="0" applyNumberFormat="1" applyFont="1" applyFill="1" applyBorder="1" applyAlignment="1" applyProtection="1">
      <alignment horizontal="left"/>
      <protection/>
    </xf>
    <xf numFmtId="7" fontId="5" fillId="0" borderId="10" xfId="0" applyNumberFormat="1" applyFont="1" applyFill="1" applyBorder="1" applyAlignment="1" applyProtection="1">
      <alignment/>
      <protection/>
    </xf>
    <xf numFmtId="7" fontId="10" fillId="0" borderId="10" xfId="0" applyNumberFormat="1" applyFont="1" applyFill="1" applyBorder="1" applyAlignment="1" applyProtection="1">
      <alignment/>
      <protection/>
    </xf>
    <xf numFmtId="15" fontId="5" fillId="0" borderId="0" xfId="0" applyNumberFormat="1" applyFont="1" applyAlignment="1" applyProtection="1">
      <alignment horizontal="left"/>
      <protection/>
    </xf>
    <xf numFmtId="7" fontId="10" fillId="0" borderId="0" xfId="0" applyNumberFormat="1" applyFont="1" applyAlignment="1" applyProtection="1">
      <alignment horizontal="right"/>
      <protection/>
    </xf>
    <xf numFmtId="7" fontId="12" fillId="33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7" fontId="10" fillId="0" borderId="11" xfId="0" applyNumberFormat="1" applyFont="1" applyFill="1" applyBorder="1" applyAlignment="1" applyProtection="1">
      <alignment horizontal="center"/>
      <protection/>
    </xf>
    <xf numFmtId="7" fontId="10" fillId="0" borderId="12" xfId="0" applyNumberFormat="1" applyFont="1" applyFill="1" applyBorder="1" applyAlignment="1" applyProtection="1">
      <alignment horizontal="center"/>
      <protection/>
    </xf>
    <xf numFmtId="7" fontId="10" fillId="0" borderId="13" xfId="0" applyNumberFormat="1" applyFont="1" applyFill="1" applyBorder="1" applyAlignment="1" applyProtection="1">
      <alignment horizontal="center"/>
      <protection/>
    </xf>
    <xf numFmtId="7" fontId="11" fillId="33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07"/>
  <sheetViews>
    <sheetView showGridLines="0" tabSelected="1" view="pageBreakPreview" zoomScaleSheetLayoutView="100" zoomScalePageLayoutView="0" workbookViewId="0" topLeftCell="A1">
      <selection activeCell="A1" sqref="A1:F58"/>
    </sheetView>
  </sheetViews>
  <sheetFormatPr defaultColWidth="9.796875" defaultRowHeight="15"/>
  <cols>
    <col min="1" max="1" width="4.69921875" style="0" customWidth="1"/>
    <col min="2" max="2" width="36.09765625" style="0" customWidth="1"/>
    <col min="3" max="3" width="6.296875" style="0" customWidth="1"/>
    <col min="4" max="4" width="6.8984375" style="0" customWidth="1"/>
    <col min="5" max="5" width="9.296875" style="0" customWidth="1"/>
    <col min="6" max="6" width="11.8984375" style="0" customWidth="1"/>
    <col min="7" max="16384" width="9.69921875" style="0" customWidth="1"/>
  </cols>
  <sheetData>
    <row r="1" spans="1:7" ht="21" customHeight="1">
      <c r="A1" s="5" t="s">
        <v>0</v>
      </c>
      <c r="B1" s="2"/>
      <c r="C1" s="3"/>
      <c r="D1" s="3"/>
      <c r="E1" s="3"/>
      <c r="F1" s="3"/>
      <c r="G1" s="2"/>
    </row>
    <row r="2" spans="1:7" ht="7.5" customHeight="1">
      <c r="A2" s="3"/>
      <c r="B2" s="2"/>
      <c r="C2" s="3"/>
      <c r="D2" s="3"/>
      <c r="E2" s="3"/>
      <c r="F2" s="3"/>
      <c r="G2" s="2"/>
    </row>
    <row r="3" spans="1:7" ht="19.5" customHeight="1">
      <c r="A3" s="6" t="s">
        <v>49</v>
      </c>
      <c r="B3" s="2"/>
      <c r="C3" s="3"/>
      <c r="D3" s="3"/>
      <c r="E3" s="3"/>
      <c r="F3" s="3"/>
      <c r="G3" s="2"/>
    </row>
    <row r="4" spans="1:7" ht="20.25" customHeight="1">
      <c r="A4" s="7" t="s">
        <v>50</v>
      </c>
      <c r="B4" s="2"/>
      <c r="C4" s="3"/>
      <c r="D4" s="3"/>
      <c r="E4" s="3"/>
      <c r="F4" s="3"/>
      <c r="G4" s="2"/>
    </row>
    <row r="5" spans="1:7" ht="7.5" customHeight="1">
      <c r="A5" s="7"/>
      <c r="B5" s="2"/>
      <c r="C5" s="3"/>
      <c r="D5" s="3"/>
      <c r="E5" s="3"/>
      <c r="F5" s="3"/>
      <c r="G5" s="2"/>
    </row>
    <row r="6" spans="1:7" ht="20.25" customHeight="1">
      <c r="A6" s="6" t="s">
        <v>34</v>
      </c>
      <c r="B6" s="2"/>
      <c r="C6" s="3"/>
      <c r="D6" s="8"/>
      <c r="E6" s="27" t="s">
        <v>1</v>
      </c>
      <c r="F6" s="26">
        <v>42769</v>
      </c>
      <c r="G6" s="2"/>
    </row>
    <row r="7" spans="1:7" ht="7.5" customHeight="1">
      <c r="A7" s="6"/>
      <c r="B7" s="2"/>
      <c r="C7" s="3"/>
      <c r="D7" s="3"/>
      <c r="E7" s="3"/>
      <c r="F7" s="3"/>
      <c r="G7" s="2"/>
    </row>
    <row r="8" spans="1:7" s="9" customFormat="1" ht="18.75" customHeight="1">
      <c r="A8" s="10" t="s">
        <v>2</v>
      </c>
      <c r="B8" s="11" t="s">
        <v>3</v>
      </c>
      <c r="C8" s="10" t="s">
        <v>4</v>
      </c>
      <c r="D8" s="11" t="s">
        <v>5</v>
      </c>
      <c r="E8" s="11" t="s">
        <v>6</v>
      </c>
      <c r="F8" s="11" t="s">
        <v>7</v>
      </c>
      <c r="G8" s="12"/>
    </row>
    <row r="9" spans="1:7" s="9" customFormat="1" ht="4.5" customHeight="1">
      <c r="A9" s="10"/>
      <c r="B9" s="11"/>
      <c r="C9" s="10"/>
      <c r="D9" s="11"/>
      <c r="E9" s="11"/>
      <c r="F9" s="11"/>
      <c r="G9" s="12"/>
    </row>
    <row r="10" spans="1:7" s="9" customFormat="1" ht="18.75" customHeight="1">
      <c r="A10" s="28" t="s">
        <v>51</v>
      </c>
      <c r="B10" s="11"/>
      <c r="C10" s="10"/>
      <c r="D10" s="11"/>
      <c r="E10" s="11"/>
      <c r="F10" s="11"/>
      <c r="G10" s="12"/>
    </row>
    <row r="11" spans="1:7" ht="15.75" customHeight="1">
      <c r="A11" s="21" t="s">
        <v>8</v>
      </c>
      <c r="B11" s="17" t="s">
        <v>47</v>
      </c>
      <c r="C11" s="18">
        <v>2100</v>
      </c>
      <c r="D11" s="19" t="s">
        <v>18</v>
      </c>
      <c r="E11" s="20">
        <v>12</v>
      </c>
      <c r="F11" s="20">
        <f aca="true" t="shared" si="0" ref="F11:F27">C11*E11</f>
        <v>25200</v>
      </c>
      <c r="G11" s="2"/>
    </row>
    <row r="12" spans="1:7" ht="15.75" customHeight="1">
      <c r="A12" s="21" t="s">
        <v>10</v>
      </c>
      <c r="B12" s="13" t="s">
        <v>36</v>
      </c>
      <c r="C12" s="16">
        <v>4156</v>
      </c>
      <c r="D12" s="14" t="s">
        <v>20</v>
      </c>
      <c r="E12" s="15">
        <v>2</v>
      </c>
      <c r="F12" s="15">
        <f>C12*E12</f>
        <v>8312</v>
      </c>
      <c r="G12" s="2"/>
    </row>
    <row r="13" spans="1:7" ht="15.75" customHeight="1">
      <c r="A13" s="21" t="s">
        <v>11</v>
      </c>
      <c r="B13" s="13" t="s">
        <v>37</v>
      </c>
      <c r="C13" s="16">
        <v>4156</v>
      </c>
      <c r="D13" s="14" t="s">
        <v>20</v>
      </c>
      <c r="E13" s="15">
        <v>2.5</v>
      </c>
      <c r="F13" s="15">
        <f>C13*E13</f>
        <v>10390</v>
      </c>
      <c r="G13" s="2"/>
    </row>
    <row r="14" spans="1:7" ht="15.75" customHeight="1">
      <c r="A14" s="21" t="s">
        <v>12</v>
      </c>
      <c r="B14" s="13" t="s">
        <v>26</v>
      </c>
      <c r="C14" s="16">
        <v>1</v>
      </c>
      <c r="D14" s="14" t="s">
        <v>27</v>
      </c>
      <c r="E14" s="15">
        <v>5000</v>
      </c>
      <c r="F14" s="15">
        <f>C14*E14</f>
        <v>5000</v>
      </c>
      <c r="G14" s="2"/>
    </row>
    <row r="15" spans="1:7" ht="15.75" customHeight="1">
      <c r="A15" s="21" t="s">
        <v>13</v>
      </c>
      <c r="B15" s="17" t="s">
        <v>38</v>
      </c>
      <c r="C15" s="18">
        <v>340</v>
      </c>
      <c r="D15" s="19" t="s">
        <v>9</v>
      </c>
      <c r="E15" s="20">
        <v>20</v>
      </c>
      <c r="F15" s="20">
        <f>C15*E15</f>
        <v>6800</v>
      </c>
      <c r="G15" s="2"/>
    </row>
    <row r="16" spans="1:7" ht="15.75" customHeight="1">
      <c r="A16" s="21" t="s">
        <v>14</v>
      </c>
      <c r="B16" s="17" t="s">
        <v>39</v>
      </c>
      <c r="C16" s="18">
        <v>65</v>
      </c>
      <c r="D16" s="19" t="s">
        <v>9</v>
      </c>
      <c r="E16" s="20">
        <v>15</v>
      </c>
      <c r="F16" s="20">
        <f t="shared" si="0"/>
        <v>975</v>
      </c>
      <c r="G16" s="2"/>
    </row>
    <row r="17" spans="1:7" ht="15.75" customHeight="1">
      <c r="A17" s="21" t="s">
        <v>15</v>
      </c>
      <c r="B17" s="17" t="s">
        <v>40</v>
      </c>
      <c r="C17" s="18">
        <v>1</v>
      </c>
      <c r="D17" s="19" t="s">
        <v>21</v>
      </c>
      <c r="E17" s="20">
        <v>1000</v>
      </c>
      <c r="F17" s="20">
        <f t="shared" si="0"/>
        <v>1000</v>
      </c>
      <c r="G17" s="2"/>
    </row>
    <row r="18" spans="1:7" ht="15.75" customHeight="1">
      <c r="A18" s="21" t="s">
        <v>16</v>
      </c>
      <c r="B18" s="17" t="s">
        <v>41</v>
      </c>
      <c r="C18" s="22">
        <v>10</v>
      </c>
      <c r="D18" s="19" t="s">
        <v>21</v>
      </c>
      <c r="E18" s="20">
        <v>500</v>
      </c>
      <c r="F18" s="20">
        <f t="shared" si="0"/>
        <v>5000</v>
      </c>
      <c r="G18" s="2"/>
    </row>
    <row r="19" spans="1:7" ht="15.75" customHeight="1">
      <c r="A19" s="21" t="s">
        <v>22</v>
      </c>
      <c r="B19" s="13" t="s">
        <v>44</v>
      </c>
      <c r="C19" s="16">
        <v>1</v>
      </c>
      <c r="D19" s="14" t="s">
        <v>21</v>
      </c>
      <c r="E19" s="15">
        <v>1000</v>
      </c>
      <c r="F19" s="15">
        <f>C19*E19</f>
        <v>1000</v>
      </c>
      <c r="G19" s="2"/>
    </row>
    <row r="20" spans="1:7" ht="15.75" customHeight="1">
      <c r="A20" s="21" t="s">
        <v>23</v>
      </c>
      <c r="B20" s="13" t="s">
        <v>43</v>
      </c>
      <c r="C20" s="16">
        <v>2</v>
      </c>
      <c r="D20" s="14" t="s">
        <v>21</v>
      </c>
      <c r="E20" s="15">
        <v>1000</v>
      </c>
      <c r="F20" s="15">
        <f>C20*E20</f>
        <v>2000</v>
      </c>
      <c r="G20" s="2"/>
    </row>
    <row r="21" spans="1:7" ht="15.75" customHeight="1">
      <c r="A21" s="21" t="s">
        <v>24</v>
      </c>
      <c r="B21" s="13" t="s">
        <v>64</v>
      </c>
      <c r="C21" s="16">
        <v>1</v>
      </c>
      <c r="D21" s="14" t="s">
        <v>21</v>
      </c>
      <c r="E21" s="15">
        <v>2500</v>
      </c>
      <c r="F21" s="15">
        <f t="shared" si="0"/>
        <v>2500</v>
      </c>
      <c r="G21" s="2"/>
    </row>
    <row r="22" spans="1:7" ht="15.75" customHeight="1">
      <c r="A22" s="21" t="s">
        <v>25</v>
      </c>
      <c r="B22" s="13" t="s">
        <v>42</v>
      </c>
      <c r="C22" s="16">
        <v>410</v>
      </c>
      <c r="D22" s="14" t="s">
        <v>9</v>
      </c>
      <c r="E22" s="15">
        <v>40</v>
      </c>
      <c r="F22" s="15">
        <f>C22*E22</f>
        <v>16400</v>
      </c>
      <c r="G22" s="2"/>
    </row>
    <row r="23" spans="1:7" ht="15.75" customHeight="1">
      <c r="A23" s="21" t="s">
        <v>25</v>
      </c>
      <c r="B23" s="13" t="s">
        <v>65</v>
      </c>
      <c r="C23" s="16">
        <v>280</v>
      </c>
      <c r="D23" s="14" t="s">
        <v>9</v>
      </c>
      <c r="E23" s="15">
        <v>15</v>
      </c>
      <c r="F23" s="15">
        <f t="shared" si="0"/>
        <v>4200</v>
      </c>
      <c r="G23" s="2"/>
    </row>
    <row r="24" spans="1:7" ht="15.75" customHeight="1">
      <c r="A24" s="21" t="s">
        <v>28</v>
      </c>
      <c r="B24" s="17" t="s">
        <v>45</v>
      </c>
      <c r="C24" s="18">
        <v>2</v>
      </c>
      <c r="D24" s="19" t="s">
        <v>21</v>
      </c>
      <c r="E24" s="20">
        <v>2000</v>
      </c>
      <c r="F24" s="20">
        <f>C24*E24</f>
        <v>4000</v>
      </c>
      <c r="G24" s="2"/>
    </row>
    <row r="25" spans="1:7" ht="15.75" customHeight="1">
      <c r="A25" s="21" t="s">
        <v>29</v>
      </c>
      <c r="B25" s="13" t="s">
        <v>32</v>
      </c>
      <c r="C25" s="16">
        <v>174</v>
      </c>
      <c r="D25" s="14" t="s">
        <v>17</v>
      </c>
      <c r="E25" s="15">
        <v>20</v>
      </c>
      <c r="F25" s="15">
        <f t="shared" si="0"/>
        <v>3480</v>
      </c>
      <c r="G25" s="2"/>
    </row>
    <row r="26" spans="1:7" ht="15.75" customHeight="1">
      <c r="A26" s="21" t="s">
        <v>30</v>
      </c>
      <c r="B26" s="13" t="s">
        <v>46</v>
      </c>
      <c r="C26" s="16">
        <v>14</v>
      </c>
      <c r="D26" s="14" t="s">
        <v>17</v>
      </c>
      <c r="E26" s="15">
        <v>200</v>
      </c>
      <c r="F26" s="15">
        <f>C26*E26</f>
        <v>2800</v>
      </c>
      <c r="G26" s="2"/>
    </row>
    <row r="27" spans="1:7" ht="15.75" customHeight="1">
      <c r="A27" s="21" t="s">
        <v>31</v>
      </c>
      <c r="B27" s="13" t="s">
        <v>48</v>
      </c>
      <c r="C27" s="16">
        <v>1</v>
      </c>
      <c r="D27" s="14" t="s">
        <v>27</v>
      </c>
      <c r="E27" s="15">
        <v>5000</v>
      </c>
      <c r="F27" s="15">
        <f t="shared" si="0"/>
        <v>5000</v>
      </c>
      <c r="G27" s="2"/>
    </row>
    <row r="28" spans="1:7" ht="7.5" customHeight="1">
      <c r="A28" s="17" t="s">
        <v>35</v>
      </c>
      <c r="B28" s="17"/>
      <c r="C28" s="22"/>
      <c r="D28" s="19"/>
      <c r="E28" s="20"/>
      <c r="F28" s="20"/>
      <c r="G28" s="2"/>
    </row>
    <row r="29" spans="1:7" ht="15.75" customHeight="1">
      <c r="A29" s="17" t="s">
        <v>35</v>
      </c>
      <c r="B29" s="17"/>
      <c r="C29" s="22"/>
      <c r="D29" s="23" t="s">
        <v>19</v>
      </c>
      <c r="E29" s="24"/>
      <c r="F29" s="25">
        <f>SUM(F11:F27)</f>
        <v>104057</v>
      </c>
      <c r="G29" s="2"/>
    </row>
    <row r="30" spans="1:7" ht="4.5" customHeight="1">
      <c r="A30" s="29"/>
      <c r="B30" s="29"/>
      <c r="C30" s="30"/>
      <c r="D30" s="31"/>
      <c r="E30" s="32"/>
      <c r="F30" s="33"/>
      <c r="G30" s="2"/>
    </row>
    <row r="31" spans="1:7" s="9" customFormat="1" ht="18.75" customHeight="1">
      <c r="A31" s="28" t="s">
        <v>52</v>
      </c>
      <c r="B31" s="11"/>
      <c r="C31" s="10"/>
      <c r="D31" s="11"/>
      <c r="E31" s="11"/>
      <c r="F31" s="11"/>
      <c r="G31" s="12"/>
    </row>
    <row r="32" spans="1:7" ht="15.75" customHeight="1">
      <c r="A32" s="21" t="s">
        <v>8</v>
      </c>
      <c r="B32" s="17" t="s">
        <v>53</v>
      </c>
      <c r="C32" s="18">
        <v>1140</v>
      </c>
      <c r="D32" s="19" t="s">
        <v>9</v>
      </c>
      <c r="E32" s="20">
        <v>2.5</v>
      </c>
      <c r="F32" s="20">
        <f aca="true" t="shared" si="1" ref="F32:F40">C32*E32</f>
        <v>2850</v>
      </c>
      <c r="G32" s="2"/>
    </row>
    <row r="33" spans="1:7" ht="15.75" customHeight="1">
      <c r="A33" s="21" t="s">
        <v>10</v>
      </c>
      <c r="B33" s="13" t="s">
        <v>54</v>
      </c>
      <c r="C33" s="16">
        <v>27</v>
      </c>
      <c r="D33" s="14" t="s">
        <v>18</v>
      </c>
      <c r="E33" s="15">
        <v>75</v>
      </c>
      <c r="F33" s="15">
        <f t="shared" si="1"/>
        <v>2025</v>
      </c>
      <c r="G33" s="2"/>
    </row>
    <row r="34" spans="1:7" ht="15.75" customHeight="1">
      <c r="A34" s="21" t="s">
        <v>11</v>
      </c>
      <c r="B34" s="13" t="s">
        <v>55</v>
      </c>
      <c r="C34" s="16">
        <v>520</v>
      </c>
      <c r="D34" s="14" t="s">
        <v>9</v>
      </c>
      <c r="E34" s="15">
        <v>15</v>
      </c>
      <c r="F34" s="15">
        <f t="shared" si="1"/>
        <v>7800</v>
      </c>
      <c r="G34" s="2"/>
    </row>
    <row r="35" spans="1:7" ht="15.75" customHeight="1">
      <c r="A35" s="21" t="s">
        <v>12</v>
      </c>
      <c r="B35" s="13" t="s">
        <v>56</v>
      </c>
      <c r="C35" s="16">
        <v>170</v>
      </c>
      <c r="D35" s="14" t="s">
        <v>9</v>
      </c>
      <c r="E35" s="15">
        <v>20</v>
      </c>
      <c r="F35" s="15">
        <f t="shared" si="1"/>
        <v>3400</v>
      </c>
      <c r="G35" s="2"/>
    </row>
    <row r="36" spans="1:7" ht="15.75" customHeight="1">
      <c r="A36" s="21" t="s">
        <v>13</v>
      </c>
      <c r="B36" s="17" t="s">
        <v>57</v>
      </c>
      <c r="C36" s="18">
        <v>5</v>
      </c>
      <c r="D36" s="19" t="s">
        <v>21</v>
      </c>
      <c r="E36" s="20">
        <v>600</v>
      </c>
      <c r="F36" s="20">
        <f t="shared" si="1"/>
        <v>3000</v>
      </c>
      <c r="G36" s="2"/>
    </row>
    <row r="37" spans="1:7" ht="15.75" customHeight="1">
      <c r="A37" s="21" t="s">
        <v>14</v>
      </c>
      <c r="B37" s="17" t="s">
        <v>58</v>
      </c>
      <c r="C37" s="18">
        <v>1</v>
      </c>
      <c r="D37" s="19" t="s">
        <v>21</v>
      </c>
      <c r="E37" s="20">
        <v>400</v>
      </c>
      <c r="F37" s="20">
        <f t="shared" si="1"/>
        <v>400</v>
      </c>
      <c r="G37" s="2"/>
    </row>
    <row r="38" spans="1:7" ht="15.75" customHeight="1">
      <c r="A38" s="21" t="s">
        <v>15</v>
      </c>
      <c r="B38" s="13" t="s">
        <v>32</v>
      </c>
      <c r="C38" s="16">
        <v>400</v>
      </c>
      <c r="D38" s="14" t="s">
        <v>17</v>
      </c>
      <c r="E38" s="15">
        <v>20</v>
      </c>
      <c r="F38" s="15">
        <f t="shared" si="1"/>
        <v>8000</v>
      </c>
      <c r="G38" s="2"/>
    </row>
    <row r="39" spans="1:7" ht="15.75" customHeight="1">
      <c r="A39" s="21" t="s">
        <v>16</v>
      </c>
      <c r="B39" s="13" t="s">
        <v>46</v>
      </c>
      <c r="C39" s="16">
        <v>35</v>
      </c>
      <c r="D39" s="14" t="s">
        <v>17</v>
      </c>
      <c r="E39" s="15">
        <v>200</v>
      </c>
      <c r="F39" s="15">
        <f t="shared" si="1"/>
        <v>7000</v>
      </c>
      <c r="G39" s="2"/>
    </row>
    <row r="40" spans="1:7" ht="15.75" customHeight="1">
      <c r="A40" s="21" t="s">
        <v>22</v>
      </c>
      <c r="B40" s="13" t="s">
        <v>59</v>
      </c>
      <c r="C40" s="16">
        <v>200</v>
      </c>
      <c r="D40" s="14" t="s">
        <v>20</v>
      </c>
      <c r="E40" s="15">
        <v>2.5</v>
      </c>
      <c r="F40" s="15">
        <f t="shared" si="1"/>
        <v>500</v>
      </c>
      <c r="G40" s="2"/>
    </row>
    <row r="41" spans="1:7" ht="7.5" customHeight="1">
      <c r="A41" s="17" t="s">
        <v>35</v>
      </c>
      <c r="B41" s="17"/>
      <c r="C41" s="22"/>
      <c r="D41" s="19"/>
      <c r="E41" s="20"/>
      <c r="F41" s="20"/>
      <c r="G41" s="2"/>
    </row>
    <row r="42" spans="1:7" ht="15.75" customHeight="1">
      <c r="A42" s="17" t="s">
        <v>35</v>
      </c>
      <c r="B42" s="17"/>
      <c r="C42" s="22"/>
      <c r="D42" s="23" t="s">
        <v>19</v>
      </c>
      <c r="E42" s="24"/>
      <c r="F42" s="25">
        <f>SUM(F32:F40)</f>
        <v>34975</v>
      </c>
      <c r="G42" s="2"/>
    </row>
    <row r="43" spans="1:7" ht="4.5" customHeight="1">
      <c r="A43" s="29"/>
      <c r="B43" s="29"/>
      <c r="C43" s="30"/>
      <c r="D43" s="31"/>
      <c r="E43" s="32"/>
      <c r="F43" s="33"/>
      <c r="G43" s="2"/>
    </row>
    <row r="44" spans="1:7" s="9" customFormat="1" ht="18.75" customHeight="1">
      <c r="A44" s="28" t="s">
        <v>60</v>
      </c>
      <c r="B44" s="11"/>
      <c r="C44" s="10"/>
      <c r="D44" s="11"/>
      <c r="E44" s="11"/>
      <c r="F44" s="11"/>
      <c r="G44" s="12"/>
    </row>
    <row r="45" spans="1:7" ht="15.75" customHeight="1">
      <c r="A45" s="21" t="s">
        <v>8</v>
      </c>
      <c r="B45" s="17" t="s">
        <v>61</v>
      </c>
      <c r="C45" s="18">
        <v>1</v>
      </c>
      <c r="D45" s="19" t="s">
        <v>27</v>
      </c>
      <c r="E45" s="20">
        <v>2000</v>
      </c>
      <c r="F45" s="20">
        <f>C45*E45</f>
        <v>2000</v>
      </c>
      <c r="G45" s="2"/>
    </row>
    <row r="46" spans="1:7" ht="15.75" customHeight="1">
      <c r="A46" s="21" t="s">
        <v>10</v>
      </c>
      <c r="B46" s="13" t="s">
        <v>62</v>
      </c>
      <c r="C46" s="16">
        <v>1</v>
      </c>
      <c r="D46" s="14" t="s">
        <v>27</v>
      </c>
      <c r="E46" s="15">
        <v>5000</v>
      </c>
      <c r="F46" s="15">
        <f>C46*E46</f>
        <v>5000</v>
      </c>
      <c r="G46" s="2"/>
    </row>
    <row r="47" spans="1:7" ht="15.75" customHeight="1">
      <c r="A47" s="21" t="s">
        <v>11</v>
      </c>
      <c r="B47" s="13" t="s">
        <v>63</v>
      </c>
      <c r="C47" s="16">
        <v>40</v>
      </c>
      <c r="D47" s="14" t="s">
        <v>9</v>
      </c>
      <c r="E47" s="15">
        <v>25</v>
      </c>
      <c r="F47" s="15">
        <f>C47*E47</f>
        <v>1000</v>
      </c>
      <c r="G47" s="2"/>
    </row>
    <row r="48" spans="1:7" ht="15.75" customHeight="1">
      <c r="A48" s="21" t="s">
        <v>12</v>
      </c>
      <c r="B48" s="13" t="s">
        <v>32</v>
      </c>
      <c r="C48" s="16">
        <v>150</v>
      </c>
      <c r="D48" s="14" t="s">
        <v>18</v>
      </c>
      <c r="E48" s="15">
        <v>20</v>
      </c>
      <c r="F48" s="15">
        <f>C48*E48</f>
        <v>3000</v>
      </c>
      <c r="G48" s="2"/>
    </row>
    <row r="49" spans="1:7" ht="15.75" customHeight="1">
      <c r="A49" s="21" t="s">
        <v>13</v>
      </c>
      <c r="B49" s="13" t="s">
        <v>59</v>
      </c>
      <c r="C49" s="16">
        <v>200</v>
      </c>
      <c r="D49" s="14" t="s">
        <v>20</v>
      </c>
      <c r="E49" s="15">
        <v>2.5</v>
      </c>
      <c r="F49" s="15">
        <f>C49*E49</f>
        <v>500</v>
      </c>
      <c r="G49" s="2"/>
    </row>
    <row r="50" spans="1:7" ht="7.5" customHeight="1">
      <c r="A50" s="17" t="s">
        <v>35</v>
      </c>
      <c r="B50" s="17"/>
      <c r="C50" s="22"/>
      <c r="D50" s="19"/>
      <c r="E50" s="20"/>
      <c r="F50" s="20"/>
      <c r="G50" s="2"/>
    </row>
    <row r="51" spans="1:7" ht="15.75" customHeight="1">
      <c r="A51" s="17" t="s">
        <v>35</v>
      </c>
      <c r="B51" s="17"/>
      <c r="C51" s="22"/>
      <c r="D51" s="23" t="s">
        <v>19</v>
      </c>
      <c r="E51" s="24"/>
      <c r="F51" s="25">
        <f>SUM(F45:F49)</f>
        <v>11500</v>
      </c>
      <c r="G51" s="2"/>
    </row>
    <row r="52" spans="1:7" ht="15.75" customHeight="1">
      <c r="A52" s="17"/>
      <c r="B52" s="17"/>
      <c r="C52" s="22"/>
      <c r="D52" s="23"/>
      <c r="E52" s="24"/>
      <c r="F52" s="25"/>
      <c r="G52" s="2"/>
    </row>
    <row r="53" spans="1:7" ht="15.75" customHeight="1">
      <c r="A53" s="17"/>
      <c r="B53" s="17"/>
      <c r="C53" s="34" t="s">
        <v>33</v>
      </c>
      <c r="D53" s="35"/>
      <c r="E53" s="36"/>
      <c r="F53" s="25">
        <f>SUM(F29,F42,F51)</f>
        <v>150532</v>
      </c>
      <c r="G53" s="2"/>
    </row>
    <row r="54" spans="1:7" ht="15.75" customHeight="1">
      <c r="A54" s="17"/>
      <c r="B54" s="17"/>
      <c r="C54" s="22"/>
      <c r="D54" s="23"/>
      <c r="E54" s="24"/>
      <c r="F54" s="25"/>
      <c r="G54" s="2"/>
    </row>
    <row r="55" spans="1:7" ht="15.75" customHeight="1">
      <c r="A55" s="17"/>
      <c r="B55" s="17"/>
      <c r="C55" s="34" t="s">
        <v>66</v>
      </c>
      <c r="D55" s="35"/>
      <c r="E55" s="36"/>
      <c r="F55" s="25">
        <f>F53*0.1</f>
        <v>15053.2</v>
      </c>
      <c r="G55" s="2"/>
    </row>
    <row r="56" spans="1:7" ht="15.75" customHeight="1">
      <c r="A56" s="17" t="s">
        <v>35</v>
      </c>
      <c r="B56" s="17"/>
      <c r="C56" s="22"/>
      <c r="D56" s="23"/>
      <c r="E56" s="24"/>
      <c r="F56" s="25"/>
      <c r="G56" s="2"/>
    </row>
    <row r="57" spans="1:7" ht="15.75" customHeight="1">
      <c r="A57" s="17" t="s">
        <v>35</v>
      </c>
      <c r="B57" s="17"/>
      <c r="C57" s="34" t="s">
        <v>33</v>
      </c>
      <c r="D57" s="35"/>
      <c r="E57" s="36"/>
      <c r="F57" s="25">
        <f>SUM(F53,F55)</f>
        <v>165585.2</v>
      </c>
      <c r="G57" s="2"/>
    </row>
    <row r="58" spans="1:7" ht="13.5" customHeight="1">
      <c r="A58" s="37" t="s">
        <v>67</v>
      </c>
      <c r="B58" s="4"/>
      <c r="C58" s="1"/>
      <c r="G58" s="2"/>
    </row>
    <row r="59" spans="3:7" ht="13.5" customHeight="1">
      <c r="C59" s="1"/>
      <c r="G59" s="2"/>
    </row>
    <row r="60" spans="3:7" ht="15" customHeight="1">
      <c r="C60" s="1"/>
      <c r="G60" s="4"/>
    </row>
    <row r="61" ht="12" customHeight="1">
      <c r="C61" s="1"/>
    </row>
    <row r="62" ht="14.25" customHeight="1">
      <c r="C62" s="1"/>
    </row>
    <row r="63" spans="3:7" ht="13.5" customHeight="1">
      <c r="C63" s="1"/>
      <c r="G63" s="2"/>
    </row>
    <row r="64" spans="3:7" ht="13.5" customHeight="1">
      <c r="C64" s="1"/>
      <c r="G64" s="2"/>
    </row>
    <row r="65" spans="3:7" ht="13.5" customHeight="1">
      <c r="C65" s="1"/>
      <c r="G65" s="2"/>
    </row>
    <row r="66" spans="3:7" ht="13.5" customHeight="1">
      <c r="C66" s="1"/>
      <c r="G66" s="2"/>
    </row>
    <row r="67" spans="3:7" ht="13.5" customHeight="1">
      <c r="C67" s="1"/>
      <c r="G67" s="2"/>
    </row>
    <row r="68" spans="3:7" ht="13.5" customHeight="1">
      <c r="C68" s="1"/>
      <c r="G68" s="2"/>
    </row>
    <row r="69" spans="3:7" ht="13.5" customHeight="1">
      <c r="C69" s="1"/>
      <c r="G69" s="2"/>
    </row>
    <row r="70" spans="3:7" ht="13.5" customHeight="1">
      <c r="C70" s="1"/>
      <c r="G70" s="2"/>
    </row>
    <row r="71" spans="3:7" ht="13.5" customHeight="1">
      <c r="C71" s="1"/>
      <c r="G71" s="2"/>
    </row>
    <row r="72" spans="3:7" ht="13.5" customHeight="1">
      <c r="C72" s="1"/>
      <c r="G72" s="2"/>
    </row>
    <row r="73" spans="3:7" ht="13.5" customHeight="1">
      <c r="C73" s="1"/>
      <c r="G73" s="2"/>
    </row>
    <row r="74" spans="3:7" ht="13.5" customHeight="1">
      <c r="C74" s="1"/>
      <c r="G74" s="2"/>
    </row>
    <row r="75" spans="3:7" ht="13.5" customHeight="1">
      <c r="C75" s="1"/>
      <c r="G75" s="2"/>
    </row>
    <row r="76" spans="3:7" ht="13.5" customHeight="1">
      <c r="C76" s="1"/>
      <c r="G76" s="2"/>
    </row>
    <row r="77" spans="3:7" ht="13.5" customHeight="1">
      <c r="C77" s="1"/>
      <c r="G77" s="2"/>
    </row>
    <row r="78" spans="3:7" ht="13.5" customHeight="1">
      <c r="C78" s="1"/>
      <c r="G78" s="2"/>
    </row>
    <row r="79" spans="3:7" ht="13.5" customHeight="1">
      <c r="C79" s="1"/>
      <c r="G79" s="2"/>
    </row>
    <row r="80" spans="3:7" ht="13.5" customHeight="1">
      <c r="C80" s="1"/>
      <c r="G80" s="2"/>
    </row>
    <row r="81" spans="3:7" ht="13.5" customHeight="1">
      <c r="C81" s="1"/>
      <c r="G81" s="2"/>
    </row>
    <row r="82" spans="3:7" ht="13.5" customHeight="1">
      <c r="C82" s="1"/>
      <c r="G82" s="2"/>
    </row>
    <row r="83" spans="3:7" ht="13.5" customHeight="1">
      <c r="C83" s="1"/>
      <c r="G83" s="2"/>
    </row>
    <row r="84" spans="3:7" ht="13.5" customHeight="1">
      <c r="C84" s="1"/>
      <c r="G84" s="2"/>
    </row>
    <row r="85" spans="3:7" ht="15" customHeight="1">
      <c r="C85" s="1"/>
      <c r="G85" s="4"/>
    </row>
    <row r="86" ht="12" customHeight="1">
      <c r="C86" s="1"/>
    </row>
    <row r="87" ht="14.25" customHeight="1">
      <c r="C87" s="1"/>
    </row>
    <row r="88" spans="3:7" ht="13.5" customHeight="1">
      <c r="C88" s="1"/>
      <c r="G88" s="2"/>
    </row>
    <row r="89" spans="3:7" ht="13.5" customHeight="1">
      <c r="C89" s="1"/>
      <c r="G89" s="2"/>
    </row>
    <row r="90" spans="3:7" ht="13.5" customHeight="1">
      <c r="C90" s="1"/>
      <c r="G90" s="2"/>
    </row>
    <row r="91" spans="3:7" ht="13.5" customHeight="1">
      <c r="C91" s="1"/>
      <c r="G91" s="2"/>
    </row>
    <row r="92" spans="3:7" ht="13.5" customHeight="1">
      <c r="C92" s="1"/>
      <c r="G92" s="2"/>
    </row>
    <row r="93" spans="3:7" ht="13.5" customHeight="1">
      <c r="C93" s="1"/>
      <c r="G93" s="2"/>
    </row>
    <row r="94" spans="3:7" ht="13.5" customHeight="1">
      <c r="C94" s="1"/>
      <c r="G94" s="2"/>
    </row>
    <row r="95" spans="3:7" ht="13.5" customHeight="1">
      <c r="C95" s="1"/>
      <c r="G95" s="2"/>
    </row>
    <row r="96" spans="3:7" ht="13.5" customHeight="1">
      <c r="C96" s="1"/>
      <c r="G96" s="2"/>
    </row>
    <row r="97" spans="3:7" ht="13.5" customHeight="1">
      <c r="C97" s="1"/>
      <c r="G97" s="2"/>
    </row>
    <row r="98" spans="3:7" ht="13.5" customHeight="1">
      <c r="C98" s="1"/>
      <c r="G98" s="2"/>
    </row>
    <row r="99" spans="3:7" ht="13.5" customHeight="1">
      <c r="C99" s="1"/>
      <c r="G99" s="2"/>
    </row>
    <row r="100" spans="3:7" ht="13.5" customHeight="1">
      <c r="C100" s="1"/>
      <c r="G100" s="2"/>
    </row>
    <row r="101" spans="3:7" ht="13.5" customHeight="1">
      <c r="C101" s="1"/>
      <c r="G101" s="2"/>
    </row>
    <row r="102" spans="3:7" ht="15" customHeight="1">
      <c r="C102" s="1"/>
      <c r="G102" s="4"/>
    </row>
    <row r="103" spans="3:7" ht="15" customHeight="1">
      <c r="C103" s="1"/>
      <c r="G103" s="4"/>
    </row>
    <row r="104" ht="15" customHeight="1">
      <c r="G104" s="4"/>
    </row>
    <row r="105" ht="15" customHeight="1">
      <c r="G105" s="4"/>
    </row>
    <row r="106" ht="12" customHeight="1"/>
    <row r="107" ht="26.25" customHeight="1">
      <c r="G107" s="4"/>
    </row>
    <row r="108" ht="12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</sheetData>
  <sheetProtection/>
  <mergeCells count="3">
    <mergeCell ref="C57:E57"/>
    <mergeCell ref="C53:E53"/>
    <mergeCell ref="C55:E55"/>
  </mergeCells>
  <printOptions/>
  <pageMargins left="0.5" right="0.5" top="0.5" bottom="0.17" header="0.5" footer="0.19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 Multiuser Computer</dc:creator>
  <cp:keywords/>
  <dc:description/>
  <cp:lastModifiedBy>Mike</cp:lastModifiedBy>
  <cp:lastPrinted>2017-02-10T17:29:41Z</cp:lastPrinted>
  <dcterms:created xsi:type="dcterms:W3CDTF">1998-04-30T12:59:39Z</dcterms:created>
  <dcterms:modified xsi:type="dcterms:W3CDTF">2017-02-10T17:29:58Z</dcterms:modified>
  <cp:category/>
  <cp:version/>
  <cp:contentType/>
  <cp:contentStatus/>
</cp:coreProperties>
</file>