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11352" windowHeight="6156" activeTab="1"/>
  </bookViews>
  <sheets>
    <sheet name="JUL 16" sheetId="10" r:id="rId1"/>
    <sheet name="Aug 16" sheetId="19" r:id="rId2"/>
    <sheet name="Sept 16" sheetId="9" r:id="rId3"/>
    <sheet name="Oct 16" sheetId="5" r:id="rId4"/>
    <sheet name="Nov 16" sheetId="12" r:id="rId5"/>
    <sheet name="Dec 16" sheetId="8" r:id="rId6"/>
    <sheet name="Jan 17" sheetId="14" r:id="rId7"/>
    <sheet name="Feb 17" sheetId="18" r:id="rId8"/>
    <sheet name="Mar 17" sheetId="17" r:id="rId9"/>
    <sheet name="Apr 17" sheetId="16" r:id="rId10"/>
    <sheet name="May 17" sheetId="15" r:id="rId11"/>
    <sheet name="June 17" sheetId="4" r:id="rId12"/>
  </sheets>
  <calcPr calcId="152511"/>
</workbook>
</file>

<file path=xl/calcChain.xml><?xml version="1.0" encoding="utf-8"?>
<calcChain xmlns="http://schemas.openxmlformats.org/spreadsheetml/2006/main">
  <c r="E35" i="18"/>
  <c r="E22"/>
  <c r="E17"/>
  <c r="E15"/>
  <c r="E8"/>
  <c r="E8" i="17"/>
  <c r="E35"/>
  <c r="E35" i="8"/>
  <c r="E22"/>
  <c r="E8"/>
  <c r="E15"/>
  <c r="E17"/>
  <c r="E15" i="4"/>
  <c r="E8"/>
  <c r="E17"/>
  <c r="E35" i="12"/>
  <c r="E22"/>
  <c r="E8"/>
  <c r="E15"/>
  <c r="E17"/>
  <c r="E35" i="19"/>
  <c r="E22"/>
  <c r="E8"/>
  <c r="E15"/>
  <c r="E17"/>
  <c r="E35" i="15"/>
  <c r="E22"/>
  <c r="E8"/>
  <c r="E15"/>
  <c r="E17"/>
  <c r="E35" i="16"/>
  <c r="E22"/>
  <c r="E8"/>
  <c r="E15"/>
  <c r="E17"/>
  <c r="E22" i="17"/>
  <c r="E15"/>
  <c r="E35" i="14"/>
  <c r="E22"/>
  <c r="E8"/>
  <c r="E15"/>
  <c r="E17"/>
  <c r="E35" i="9"/>
  <c r="E22"/>
  <c r="E8"/>
  <c r="E15"/>
  <c r="E17"/>
  <c r="E35" i="10"/>
  <c r="E8"/>
  <c r="E15"/>
  <c r="E35" i="4"/>
  <c r="E22"/>
  <c r="E35" i="5"/>
  <c r="E22"/>
  <c r="E8"/>
  <c r="E15"/>
  <c r="E17"/>
  <c r="E17" i="17"/>
  <c r="E17" i="10"/>
</calcChain>
</file>

<file path=xl/sharedStrings.xml><?xml version="1.0" encoding="utf-8"?>
<sst xmlns="http://schemas.openxmlformats.org/spreadsheetml/2006/main" count="1082" uniqueCount="77">
  <si>
    <t xml:space="preserve"> </t>
  </si>
  <si>
    <t>Food Service</t>
  </si>
  <si>
    <t>Technology, Building,</t>
  </si>
  <si>
    <t>Distributed to General,</t>
  </si>
  <si>
    <t>TOTAL TO DATE</t>
  </si>
  <si>
    <t xml:space="preserve">      Rate of interest</t>
  </si>
  <si>
    <t>Year to date</t>
  </si>
  <si>
    <t>PREVIOUS EARNINGS</t>
  </si>
  <si>
    <t>Earnings</t>
  </si>
  <si>
    <t xml:space="preserve">               Interest</t>
  </si>
  <si>
    <t>NOW    ACCOUNT</t>
  </si>
  <si>
    <t>************************************</t>
  </si>
  <si>
    <t>**</t>
  </si>
  <si>
    <t>*******************</t>
  </si>
  <si>
    <t>***</t>
  </si>
  <si>
    <t>************</t>
  </si>
  <si>
    <t>SERVICE</t>
  </si>
  <si>
    <t>SERVICE, BUILDING, FOOD</t>
  </si>
  <si>
    <t>GENERAL, GRANT, DEBT</t>
  </si>
  <si>
    <t>TOTAL INCLUDES ALL FUNDS</t>
  </si>
  <si>
    <t>RECONCILED BANK BALANCE</t>
  </si>
  <si>
    <t>************************</t>
  </si>
  <si>
    <t>**********</t>
  </si>
  <si>
    <t>TOTAL REVENUE</t>
  </si>
  <si>
    <t>RECEIPTS</t>
  </si>
  <si>
    <t>*************</t>
  </si>
  <si>
    <t>TOTAL EXPENSES</t>
  </si>
  <si>
    <t>TOTAL</t>
  </si>
  <si>
    <t>Construction</t>
  </si>
  <si>
    <t>Debt Service</t>
  </si>
  <si>
    <t xml:space="preserve">Approved </t>
  </si>
  <si>
    <t>ACCOUNTS PAYABLE</t>
  </si>
  <si>
    <t>EMPLOYEE BENEFITS</t>
  </si>
  <si>
    <t>SALARIES</t>
  </si>
  <si>
    <t>PAYROLL COST</t>
  </si>
  <si>
    <t>TODD COUNTY SCHOOLS</t>
  </si>
  <si>
    <t xml:space="preserve">             THE FINANCIAL PAGE </t>
  </si>
  <si>
    <t>*</t>
  </si>
  <si>
    <t>Spec AP &amp; Utilities</t>
  </si>
  <si>
    <t>*********************************************************</t>
  </si>
  <si>
    <t>**************</t>
  </si>
  <si>
    <t>**********************************************************************************</t>
  </si>
  <si>
    <t>JAN HERITAGE BANK</t>
  </si>
  <si>
    <t>Feb HERITAGE BANK</t>
  </si>
  <si>
    <t>MAR HERITAGE BANK</t>
  </si>
  <si>
    <t>April HERITAGE BANK</t>
  </si>
  <si>
    <t>May HERITAGE BANK</t>
  </si>
  <si>
    <t>July HERITAGE BANK</t>
  </si>
  <si>
    <t>AUG HERITAGE BANK</t>
  </si>
  <si>
    <t>September HERITAGE BANK</t>
  </si>
  <si>
    <t>June HERITAGE BANK</t>
  </si>
  <si>
    <t>October HERITAGE BANK</t>
  </si>
  <si>
    <t>December 2014 HERITAGE BANK</t>
  </si>
  <si>
    <t>394 employees</t>
  </si>
  <si>
    <t>78 EMPLOYEES</t>
  </si>
  <si>
    <t>September  2015</t>
  </si>
  <si>
    <t>400 EMPLOYEES</t>
  </si>
  <si>
    <t>October 2015</t>
  </si>
  <si>
    <t>391 Employees</t>
  </si>
  <si>
    <t>NOVEMBER 2015</t>
  </si>
  <si>
    <t>400 employees</t>
  </si>
  <si>
    <t>November 2015 HERITAGE BANK</t>
  </si>
  <si>
    <t>December 2015</t>
  </si>
  <si>
    <t>January 2016</t>
  </si>
  <si>
    <t>378 Employees</t>
  </si>
  <si>
    <t>February 2016</t>
  </si>
  <si>
    <t>382 Employees</t>
  </si>
  <si>
    <t>March 2016</t>
  </si>
  <si>
    <t>April 2016</t>
  </si>
  <si>
    <t>383 Employees</t>
  </si>
  <si>
    <t>385 employees</t>
  </si>
  <si>
    <t>May 2016</t>
  </si>
  <si>
    <t>June 2016</t>
  </si>
  <si>
    <t xml:space="preserve"> EMPLOYEES 360</t>
  </si>
  <si>
    <t>July  2016</t>
  </si>
  <si>
    <t>354 EMPLOYEES</t>
  </si>
  <si>
    <t>August 2016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</si>
</sst>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>
    <font>
      <sz val="10"/>
      <name val="Arial"/>
    </font>
    <font>
      <sz val="10"/>
      <name val="Arial"/>
    </font>
    <font>
      <i/>
      <sz val="10"/>
      <name val="Arial"/>
    </font>
    <font>
      <i/>
      <sz val="8"/>
      <name val="Arial"/>
    </font>
    <font>
      <sz val="8"/>
      <name val="Arial"/>
      <family val="2"/>
    </font>
    <font>
      <u val="singleAccounting"/>
      <sz val="10"/>
      <name val="Arial"/>
      <family val="2"/>
    </font>
    <font>
      <b/>
      <sz val="10"/>
      <name val="Arial"/>
    </font>
    <font>
      <b/>
      <sz val="10"/>
      <name val="Arial"/>
      <family val="2"/>
    </font>
    <font>
      <i/>
      <sz val="12"/>
      <name val="Arial"/>
    </font>
    <font>
      <sz val="12"/>
      <name val="Arial"/>
    </font>
    <font>
      <b/>
      <sz val="1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</font>
    <font>
      <b/>
      <u val="singleAccounting"/>
      <sz val="12"/>
      <name val="Arial"/>
    </font>
    <font>
      <u val="singleAccounting"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i/>
      <u/>
      <sz val="20"/>
      <name val="Arial"/>
      <family val="2"/>
    </font>
    <font>
      <b/>
      <i/>
      <sz val="20"/>
      <name val="Arial"/>
      <family val="2"/>
    </font>
    <font>
      <b/>
      <sz val="20"/>
      <name val="Arial"/>
      <family val="2"/>
    </font>
    <font>
      <b/>
      <sz val="18"/>
      <name val="Arial"/>
    </font>
    <font>
      <sz val="8"/>
      <name val="Arial"/>
    </font>
    <font>
      <b/>
      <sz val="1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44" fontId="2" fillId="0" borderId="0" xfId="2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2" xfId="0" applyFont="1" applyBorder="1"/>
    <xf numFmtId="4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10" fontId="0" fillId="0" borderId="0" xfId="0" applyNumberFormat="1" applyBorder="1"/>
    <xf numFmtId="0" fontId="0" fillId="0" borderId="0" xfId="0" applyBorder="1"/>
    <xf numFmtId="0" fontId="0" fillId="0" borderId="5" xfId="0" applyBorder="1"/>
    <xf numFmtId="10" fontId="4" fillId="0" borderId="0" xfId="0" applyNumberFormat="1" applyFont="1" applyBorder="1" applyAlignment="1">
      <alignment horizontal="left"/>
    </xf>
    <xf numFmtId="0" fontId="4" fillId="0" borderId="0" xfId="0" applyFont="1" applyFill="1" applyBorder="1"/>
    <xf numFmtId="0" fontId="3" fillId="0" borderId="0" xfId="0" quotePrefix="1" applyFont="1" applyBorder="1" applyAlignment="1">
      <alignment horizontal="left"/>
    </xf>
    <xf numFmtId="44" fontId="0" fillId="0" borderId="0" xfId="0" applyNumberFormat="1" applyBorder="1"/>
    <xf numFmtId="49" fontId="0" fillId="0" borderId="0" xfId="0" applyNumberFormat="1" applyBorder="1"/>
    <xf numFmtId="0" fontId="4" fillId="0" borderId="4" xfId="0" applyFont="1" applyBorder="1"/>
    <xf numFmtId="10" fontId="4" fillId="0" borderId="0" xfId="3" applyNumberFormat="1" applyFont="1" applyBorder="1"/>
    <xf numFmtId="44" fontId="5" fillId="0" borderId="0" xfId="2" applyFont="1" applyBorder="1"/>
    <xf numFmtId="0" fontId="0" fillId="0" borderId="0" xfId="0" applyFill="1" applyBorder="1"/>
    <xf numFmtId="0" fontId="0" fillId="0" borderId="4" xfId="0" applyBorder="1"/>
    <xf numFmtId="0" fontId="4" fillId="0" borderId="0" xfId="0" applyFont="1" applyBorder="1"/>
    <xf numFmtId="44" fontId="0" fillId="0" borderId="0" xfId="0" applyNumberForma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5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5" xfId="0" applyFont="1" applyBorder="1"/>
    <xf numFmtId="0" fontId="11" fillId="0" borderId="4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5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44" fontId="10" fillId="0" borderId="0" xfId="2" applyFont="1" applyBorder="1"/>
    <xf numFmtId="14" fontId="4" fillId="0" borderId="0" xfId="0" applyNumberFormat="1" applyFont="1" applyBorder="1" applyAlignment="1">
      <alignment horizontal="center"/>
    </xf>
    <xf numFmtId="0" fontId="14" fillId="0" borderId="5" xfId="0" applyFont="1" applyBorder="1"/>
    <xf numFmtId="0" fontId="13" fillId="0" borderId="4" xfId="0" applyFont="1" applyBorder="1"/>
    <xf numFmtId="44" fontId="15" fillId="0" borderId="0" xfId="2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3" fontId="13" fillId="0" borderId="6" xfId="1" applyFont="1" applyBorder="1"/>
    <xf numFmtId="43" fontId="13" fillId="0" borderId="0" xfId="1" applyFont="1" applyBorder="1"/>
    <xf numFmtId="0" fontId="4" fillId="0" borderId="0" xfId="0" applyFont="1" applyBorder="1" applyAlignment="1">
      <alignment horizontal="left"/>
    </xf>
    <xf numFmtId="0" fontId="18" fillId="0" borderId="4" xfId="0" applyFont="1" applyBorder="1"/>
    <xf numFmtId="0" fontId="19" fillId="0" borderId="0" xfId="0" applyFont="1" applyBorder="1"/>
    <xf numFmtId="0" fontId="20" fillId="0" borderId="0" xfId="0" applyFont="1" applyBorder="1"/>
    <xf numFmtId="49" fontId="21" fillId="0" borderId="0" xfId="0" applyNumberFormat="1" applyFont="1" applyBorder="1"/>
    <xf numFmtId="49" fontId="22" fillId="0" borderId="0" xfId="0" applyNumberFormat="1" applyFont="1" applyBorder="1"/>
    <xf numFmtId="0" fontId="23" fillId="0" borderId="0" xfId="0" quotePrefix="1" applyFont="1" applyBorder="1" applyAlignment="1">
      <alignment horizontal="left"/>
    </xf>
    <xf numFmtId="0" fontId="24" fillId="0" borderId="5" xfId="0" applyFont="1" applyBorder="1"/>
    <xf numFmtId="0" fontId="13" fillId="2" borderId="4" xfId="0" applyFont="1" applyFill="1" applyBorder="1"/>
    <xf numFmtId="0" fontId="13" fillId="2" borderId="0" xfId="0" applyFont="1" applyFill="1" applyBorder="1"/>
    <xf numFmtId="49" fontId="21" fillId="2" borderId="0" xfId="0" applyNumberFormat="1" applyFont="1" applyFill="1" applyBorder="1"/>
    <xf numFmtId="49" fontId="22" fillId="2" borderId="0" xfId="0" applyNumberFormat="1" applyFont="1" applyFill="1" applyBorder="1"/>
    <xf numFmtId="0" fontId="23" fillId="2" borderId="0" xfId="0" quotePrefix="1" applyFont="1" applyFill="1" applyBorder="1" applyAlignment="1">
      <alignment horizontal="left"/>
    </xf>
    <xf numFmtId="0" fontId="24" fillId="2" borderId="5" xfId="0" applyFont="1" applyFill="1" applyBorder="1"/>
    <xf numFmtId="43" fontId="13" fillId="0" borderId="5" xfId="1" applyFont="1" applyBorder="1"/>
    <xf numFmtId="43" fontId="12" fillId="0" borderId="0" xfId="1" quotePrefix="1" applyFont="1" applyBorder="1" applyAlignment="1">
      <alignment horizontal="left"/>
    </xf>
    <xf numFmtId="43" fontId="12" fillId="0" borderId="0" xfId="1" applyFont="1" applyBorder="1"/>
    <xf numFmtId="43" fontId="17" fillId="0" borderId="0" xfId="1" applyFont="1" applyBorder="1"/>
    <xf numFmtId="43" fontId="10" fillId="0" borderId="0" xfId="1" applyFont="1" applyBorder="1"/>
    <xf numFmtId="43" fontId="10" fillId="0" borderId="5" xfId="1" applyFont="1" applyBorder="1"/>
    <xf numFmtId="43" fontId="13" fillId="0" borderId="0" xfId="1" applyFont="1" applyBorder="1" applyAlignment="1">
      <alignment horizontal="center"/>
    </xf>
    <xf numFmtId="43" fontId="13" fillId="0" borderId="0" xfId="1" applyFont="1" applyBorder="1" applyAlignment="1">
      <alignment horizontal="right"/>
    </xf>
    <xf numFmtId="43" fontId="4" fillId="0" borderId="0" xfId="1" applyFont="1" applyBorder="1" applyAlignment="1">
      <alignment horizontal="left"/>
    </xf>
    <xf numFmtId="43" fontId="4" fillId="0" borderId="0" xfId="1" applyFont="1" applyBorder="1"/>
    <xf numFmtId="43" fontId="9" fillId="0" borderId="0" xfId="1" applyFont="1" applyBorder="1"/>
    <xf numFmtId="43" fontId="12" fillId="0" borderId="5" xfId="1" applyFont="1" applyBorder="1"/>
    <xf numFmtId="43" fontId="15" fillId="0" borderId="0" xfId="1" applyFont="1" applyBorder="1"/>
    <xf numFmtId="43" fontId="15" fillId="0" borderId="0" xfId="1" applyFont="1" applyBorder="1" applyAlignment="1">
      <alignment horizontal="right"/>
    </xf>
    <xf numFmtId="43" fontId="12" fillId="0" borderId="0" xfId="1" applyFont="1" applyBorder="1" applyAlignment="1">
      <alignment horizontal="center"/>
    </xf>
    <xf numFmtId="43" fontId="16" fillId="0" borderId="0" xfId="1" applyFont="1" applyBorder="1" applyAlignment="1">
      <alignment horizontal="right"/>
    </xf>
    <xf numFmtId="17" fontId="20" fillId="0" borderId="5" xfId="0" quotePrefix="1" applyNumberFormat="1" applyFont="1" applyBorder="1" applyAlignment="1">
      <alignment horizontal="left"/>
    </xf>
    <xf numFmtId="0" fontId="13" fillId="0" borderId="0" xfId="0" quotePrefix="1" applyFont="1" applyBorder="1"/>
    <xf numFmtId="10" fontId="0" fillId="0" borderId="0" xfId="0" quotePrefix="1" applyNumberFormat="1" applyBorder="1"/>
    <xf numFmtId="8" fontId="15" fillId="0" borderId="0" xfId="1" applyNumberFormat="1" applyFont="1" applyBorder="1"/>
    <xf numFmtId="44" fontId="10" fillId="0" borderId="0" xfId="2" applyFont="1"/>
    <xf numFmtId="43" fontId="13" fillId="0" borderId="0" xfId="1" applyFont="1" applyBorder="1" applyAlignment="1">
      <alignment horizontal="left"/>
    </xf>
    <xf numFmtId="44" fontId="7" fillId="0" borderId="0" xfId="0" applyNumberFormat="1" applyFont="1" applyBorder="1"/>
    <xf numFmtId="49" fontId="20" fillId="0" borderId="5" xfId="0" applyNumberFormat="1" applyFont="1" applyBorder="1" applyAlignment="1">
      <alignment horizontal="left"/>
    </xf>
    <xf numFmtId="44" fontId="10" fillId="0" borderId="0" xfId="2" applyFont="1" applyFill="1" applyBorder="1"/>
    <xf numFmtId="49" fontId="26" fillId="0" borderId="0" xfId="0" applyNumberFormat="1" applyFont="1" applyBorder="1" applyAlignment="1">
      <alignment horizontal="left"/>
    </xf>
    <xf numFmtId="43" fontId="13" fillId="0" borderId="0" xfId="1" applyFont="1" applyFill="1" applyBorder="1"/>
    <xf numFmtId="43" fontId="17" fillId="0" borderId="0" xfId="1" applyFont="1" applyFill="1" applyBorder="1"/>
    <xf numFmtId="43" fontId="10" fillId="0" borderId="0" xfId="1" applyFont="1" applyFill="1" applyBorder="1"/>
    <xf numFmtId="3" fontId="0" fillId="0" borderId="0" xfId="0" applyNumberFormat="1"/>
    <xf numFmtId="43" fontId="0" fillId="0" borderId="0" xfId="1" applyFont="1" applyBorder="1"/>
    <xf numFmtId="43" fontId="16" fillId="0" borderId="0" xfId="1" applyFont="1" applyFill="1" applyBorder="1" applyAlignment="1">
      <alignment horizontal="right"/>
    </xf>
    <xf numFmtId="43" fontId="15" fillId="0" borderId="0" xfId="1" applyFont="1" applyFill="1" applyBorder="1" applyAlignment="1">
      <alignment horizontal="right"/>
    </xf>
    <xf numFmtId="44" fontId="15" fillId="0" borderId="0" xfId="2" applyFon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44" fontId="0" fillId="0" borderId="0" xfId="0" applyNumberFormat="1" applyFill="1" applyBorder="1"/>
    <xf numFmtId="44" fontId="5" fillId="0" borderId="0" xfId="2" applyFont="1" applyFill="1" applyBorder="1"/>
    <xf numFmtId="44" fontId="0" fillId="0" borderId="7" xfId="0" applyNumberFormat="1" applyFill="1" applyBorder="1"/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/>
    <xf numFmtId="43" fontId="0" fillId="0" borderId="0" xfId="0" applyNumberFormat="1" applyBorder="1"/>
    <xf numFmtId="43" fontId="15" fillId="0" borderId="0" xfId="1" applyFont="1" applyFill="1" applyBorder="1"/>
    <xf numFmtId="44" fontId="0" fillId="0" borderId="0" xfId="0" applyNumberFormat="1" applyFill="1" applyBorder="1" applyAlignment="1">
      <alignment horizontal="left"/>
    </xf>
    <xf numFmtId="44" fontId="27" fillId="0" borderId="0" xfId="2" applyFont="1"/>
    <xf numFmtId="43" fontId="0" fillId="0" borderId="0" xfId="1" applyFont="1"/>
    <xf numFmtId="43" fontId="27" fillId="0" borderId="0" xfId="1" applyFont="1" applyFill="1"/>
    <xf numFmtId="0" fontId="8" fillId="0" borderId="0" xfId="0" applyFont="1" applyFill="1" applyBorder="1"/>
    <xf numFmtId="44" fontId="0" fillId="0" borderId="2" xfId="0" applyNumberFormat="1" applyFill="1" applyBorder="1"/>
    <xf numFmtId="44" fontId="5" fillId="3" borderId="0" xfId="2" applyFont="1" applyFill="1" applyBorder="1"/>
    <xf numFmtId="44" fontId="0" fillId="3" borderId="0" xfId="0" applyNumberFormat="1" applyFill="1" applyBorder="1"/>
    <xf numFmtId="44" fontId="10" fillId="0" borderId="0" xfId="2" applyFont="1" applyFill="1"/>
    <xf numFmtId="43" fontId="10" fillId="0" borderId="0" xfId="1" applyFont="1" applyFill="1"/>
    <xf numFmtId="44" fontId="7" fillId="0" borderId="0" xfId="0" applyNumberFormat="1" applyFont="1" applyFill="1" applyBorder="1"/>
    <xf numFmtId="43" fontId="13" fillId="0" borderId="0" xfId="1" applyFont="1" applyFill="1" applyBorder="1" applyAlignment="1">
      <alignment horizontal="right"/>
    </xf>
    <xf numFmtId="43" fontId="9" fillId="0" borderId="0" xfId="1" applyFont="1" applyFill="1" applyBorder="1"/>
    <xf numFmtId="43" fontId="13" fillId="0" borderId="6" xfId="1" applyFont="1" applyFill="1" applyBorder="1"/>
    <xf numFmtId="0" fontId="13" fillId="0" borderId="0" xfId="0" applyFont="1" applyFill="1" applyBorder="1" applyAlignment="1">
      <alignment horizontal="center"/>
    </xf>
    <xf numFmtId="44" fontId="9" fillId="0" borderId="0" xfId="2" applyFont="1" applyFill="1"/>
    <xf numFmtId="0" fontId="13" fillId="0" borderId="0" xfId="0" quotePrefix="1" applyFont="1" applyFill="1" applyBorder="1"/>
    <xf numFmtId="0" fontId="11" fillId="0" borderId="0" xfId="0" applyFont="1" applyFill="1" applyBorder="1"/>
    <xf numFmtId="10" fontId="4" fillId="0" borderId="0" xfId="3" applyNumberFormat="1" applyFont="1" applyFill="1" applyBorder="1"/>
    <xf numFmtId="0" fontId="3" fillId="0" borderId="0" xfId="0" quotePrefix="1" applyFont="1" applyFill="1" applyBorder="1" applyAlignment="1">
      <alignment horizontal="left"/>
    </xf>
    <xf numFmtId="0" fontId="3" fillId="0" borderId="2" xfId="0" applyFont="1" applyFill="1" applyBorder="1"/>
    <xf numFmtId="43" fontId="13" fillId="0" borderId="0" xfId="1" applyFont="1" applyFill="1"/>
    <xf numFmtId="44" fontId="2" fillId="0" borderId="0" xfId="2" applyFont="1" applyFill="1"/>
    <xf numFmtId="0" fontId="0" fillId="0" borderId="0" xfId="0" applyFill="1"/>
    <xf numFmtId="0" fontId="13" fillId="0" borderId="4" xfId="0" applyFont="1" applyFill="1" applyBorder="1"/>
    <xf numFmtId="17" fontId="20" fillId="0" borderId="5" xfId="0" quotePrefix="1" applyNumberFormat="1" applyFont="1" applyFill="1" applyBorder="1" applyAlignment="1">
      <alignment horizontal="left"/>
    </xf>
    <xf numFmtId="0" fontId="20" fillId="0" borderId="0" xfId="0" applyFont="1" applyFill="1" applyBorder="1"/>
    <xf numFmtId="0" fontId="19" fillId="0" borderId="0" xfId="0" applyFont="1" applyFill="1" applyBorder="1"/>
    <xf numFmtId="0" fontId="18" fillId="0" borderId="4" xfId="0" applyFont="1" applyFill="1" applyBorder="1"/>
    <xf numFmtId="43" fontId="12" fillId="0" borderId="0" xfId="1" quotePrefix="1" applyFont="1" applyFill="1" applyBorder="1" applyAlignment="1">
      <alignment horizontal="left"/>
    </xf>
    <xf numFmtId="43" fontId="12" fillId="0" borderId="0" xfId="1" applyFont="1" applyFill="1" applyBorder="1"/>
    <xf numFmtId="43" fontId="13" fillId="0" borderId="0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left"/>
    </xf>
    <xf numFmtId="43" fontId="4" fillId="0" borderId="0" xfId="1" applyFont="1" applyFill="1" applyBorder="1"/>
    <xf numFmtId="43" fontId="12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11" fillId="0" borderId="4" xfId="0" applyFont="1" applyFill="1" applyBorder="1"/>
    <xf numFmtId="0" fontId="1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4" xfId="0" applyFill="1" applyBorder="1"/>
    <xf numFmtId="0" fontId="6" fillId="0" borderId="0" xfId="0" applyFont="1" applyFill="1" applyBorder="1"/>
    <xf numFmtId="10" fontId="0" fillId="0" borderId="0" xfId="0" quotePrefix="1" applyNumberFormat="1" applyFill="1" applyBorder="1"/>
    <xf numFmtId="49" fontId="0" fillId="0" borderId="0" xfId="0" applyNumberFormat="1" applyFill="1" applyBorder="1"/>
    <xf numFmtId="0" fontId="4" fillId="0" borderId="4" xfId="0" applyFont="1" applyFill="1" applyBorder="1"/>
    <xf numFmtId="0" fontId="2" fillId="0" borderId="4" xfId="0" applyFont="1" applyFill="1" applyBorder="1"/>
    <xf numFmtId="10" fontId="4" fillId="0" borderId="0" xfId="0" applyNumberFormat="1" applyFont="1" applyFill="1" applyBorder="1" applyAlignment="1">
      <alignment horizontal="left"/>
    </xf>
    <xf numFmtId="10" fontId="0" fillId="0" borderId="0" xfId="0" applyNumberFormat="1" applyFill="1" applyBorder="1"/>
    <xf numFmtId="0" fontId="0" fillId="0" borderId="2" xfId="0" applyFill="1" applyBorder="1"/>
    <xf numFmtId="0" fontId="2" fillId="0" borderId="1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B3" sqref="B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7" t="s">
        <v>74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47">
        <v>157951.72</v>
      </c>
      <c r="F6" s="48" t="s">
        <v>54</v>
      </c>
      <c r="G6" s="43"/>
    </row>
    <row r="7" spans="1:7" ht="16.8">
      <c r="A7" s="62"/>
      <c r="B7" s="64" t="s">
        <v>32</v>
      </c>
      <c r="C7" s="64"/>
      <c r="D7" s="64"/>
      <c r="E7" s="65">
        <v>25740.57</v>
      </c>
      <c r="F7" s="39"/>
      <c r="G7" s="43"/>
    </row>
    <row r="8" spans="1:7" ht="15.6">
      <c r="A8" s="62"/>
      <c r="B8" s="64"/>
      <c r="C8" s="64"/>
      <c r="D8" s="64" t="s">
        <v>27</v>
      </c>
      <c r="E8" s="66">
        <f>SUM(E6:E7)</f>
        <v>183692.29</v>
      </c>
      <c r="F8" s="39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51577.15</v>
      </c>
      <c r="F11" s="25"/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77116.84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479561.26</v>
      </c>
      <c r="F13" s="25"/>
      <c r="G13" s="43"/>
    </row>
    <row r="14" spans="1:7" ht="15">
      <c r="A14" s="73"/>
      <c r="B14" s="64"/>
      <c r="C14" s="71" t="s">
        <v>28</v>
      </c>
      <c r="D14" s="71"/>
      <c r="E14" s="46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608255.25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791947.54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74">
        <v>1576921.6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77"/>
      <c r="F21" s="39"/>
      <c r="G21" s="43"/>
    </row>
    <row r="22" spans="1:7" ht="15.6">
      <c r="A22" s="67"/>
      <c r="B22" s="71"/>
      <c r="C22" s="71"/>
      <c r="D22" s="47"/>
      <c r="E22" s="75"/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40">
        <v>5370639.5700000003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26">
        <v>0</v>
      </c>
      <c r="F33" s="25" t="s">
        <v>5</v>
      </c>
      <c r="G33" s="24"/>
    </row>
    <row r="34" spans="1:7" ht="15">
      <c r="A34" s="14"/>
      <c r="B34" s="23" t="s">
        <v>47</v>
      </c>
      <c r="C34" s="19"/>
      <c r="D34" s="80" t="s">
        <v>37</v>
      </c>
      <c r="E34" s="22">
        <v>4084.31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8">
        <f>SUM(E33:E34)</f>
        <v>4084.31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B3" sqref="B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78" t="s">
        <v>68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47">
        <v>908774.83</v>
      </c>
      <c r="F6" s="48" t="s">
        <v>69</v>
      </c>
      <c r="G6" s="43"/>
    </row>
    <row r="7" spans="1:7" ht="16.8">
      <c r="A7" s="62"/>
      <c r="B7" s="64" t="s">
        <v>32</v>
      </c>
      <c r="C7" s="64"/>
      <c r="D7" s="64"/>
      <c r="E7" s="65">
        <v>102437.2</v>
      </c>
      <c r="F7" s="39"/>
      <c r="G7" s="43"/>
    </row>
    <row r="8" spans="1:7" ht="15.6">
      <c r="A8" s="62"/>
      <c r="B8" s="64"/>
      <c r="C8" s="64"/>
      <c r="D8" s="64" t="s">
        <v>27</v>
      </c>
      <c r="E8" s="66">
        <f>SUM(E6:E7)</f>
        <v>1011212.0299999999</v>
      </c>
      <c r="F8" s="39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21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215028.78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154145.91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0</v>
      </c>
      <c r="F13" s="25"/>
      <c r="G13" s="43"/>
    </row>
    <row r="14" spans="1:7" ht="15">
      <c r="A14" s="73"/>
      <c r="B14" s="64"/>
      <c r="C14" s="71" t="s">
        <v>28</v>
      </c>
      <c r="D14" s="71"/>
      <c r="E14" s="46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369174.69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1380386.72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81">
        <v>1502456.07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77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75">
        <f>SUM(E20:E21)</f>
        <v>1502456.07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86">
        <v>5059732.43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8">
        <v>32399.48</v>
      </c>
      <c r="F33" s="25" t="s">
        <v>5</v>
      </c>
      <c r="G33" s="24"/>
    </row>
    <row r="34" spans="1:7" ht="15">
      <c r="A34" s="14"/>
      <c r="B34" s="23" t="s">
        <v>45</v>
      </c>
      <c r="C34" s="19"/>
      <c r="D34" s="80" t="s">
        <v>37</v>
      </c>
      <c r="E34" s="22">
        <v>3928.38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8">
        <f>SUM(E33:E34)</f>
        <v>36327.86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A2" sqref="A2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130" t="s">
        <v>71</v>
      </c>
      <c r="C3" s="131"/>
      <c r="D3" s="131"/>
      <c r="E3" s="132" t="s">
        <v>35</v>
      </c>
      <c r="F3" s="132"/>
      <c r="G3" s="133"/>
    </row>
    <row r="4" spans="1:7" ht="15">
      <c r="A4" s="37"/>
      <c r="B4" s="102"/>
      <c r="C4" s="102"/>
      <c r="D4" s="102"/>
      <c r="E4" s="102"/>
      <c r="F4" s="102"/>
      <c r="G4" s="129"/>
    </row>
    <row r="5" spans="1:7" ht="15.6">
      <c r="A5" s="33" t="s">
        <v>34</v>
      </c>
      <c r="B5" s="102"/>
      <c r="C5" s="102"/>
      <c r="D5" s="102"/>
      <c r="E5" s="102"/>
      <c r="F5" s="102"/>
      <c r="G5" s="129"/>
    </row>
    <row r="6" spans="1:7" ht="15">
      <c r="A6" s="62" t="s">
        <v>0</v>
      </c>
      <c r="B6" s="134" t="s">
        <v>33</v>
      </c>
      <c r="C6" s="135" t="s">
        <v>0</v>
      </c>
      <c r="D6" s="135" t="s">
        <v>0</v>
      </c>
      <c r="E6" s="88">
        <v>934028.16</v>
      </c>
      <c r="F6" s="101" t="s">
        <v>70</v>
      </c>
      <c r="G6" s="129"/>
    </row>
    <row r="7" spans="1:7" ht="16.8">
      <c r="A7" s="62"/>
      <c r="B7" s="135" t="s">
        <v>32</v>
      </c>
      <c r="C7" s="135"/>
      <c r="D7" s="135"/>
      <c r="E7" s="89">
        <v>103777.91</v>
      </c>
      <c r="F7" s="102"/>
      <c r="G7" s="129"/>
    </row>
    <row r="8" spans="1:7" ht="15.6">
      <c r="A8" s="62"/>
      <c r="B8" s="135"/>
      <c r="C8" s="135"/>
      <c r="D8" s="135" t="s">
        <v>27</v>
      </c>
      <c r="E8" s="90">
        <f>SUM(E6:E7)</f>
        <v>1037806.0700000001</v>
      </c>
      <c r="F8" s="102"/>
      <c r="G8" s="129"/>
    </row>
    <row r="9" spans="1:7" ht="15.6">
      <c r="A9" s="67" t="s">
        <v>39</v>
      </c>
      <c r="B9" s="136" t="s">
        <v>21</v>
      </c>
      <c r="C9" s="88" t="s">
        <v>40</v>
      </c>
      <c r="D9" s="136" t="s">
        <v>22</v>
      </c>
      <c r="E9" s="116" t="s">
        <v>0</v>
      </c>
      <c r="F9" s="102"/>
      <c r="G9" s="129"/>
    </row>
    <row r="10" spans="1:7" ht="15.6">
      <c r="A10" s="67"/>
      <c r="B10" s="136"/>
      <c r="C10" s="88"/>
      <c r="D10" s="136"/>
      <c r="E10" s="116" t="s">
        <v>0</v>
      </c>
      <c r="F10" s="102"/>
      <c r="G10" s="129"/>
    </row>
    <row r="11" spans="1:7" ht="15.6">
      <c r="A11" s="67" t="s">
        <v>31</v>
      </c>
      <c r="B11" s="88"/>
      <c r="C11" s="137" t="s">
        <v>30</v>
      </c>
      <c r="D11" s="138"/>
      <c r="E11" s="117">
        <v>165783.32</v>
      </c>
      <c r="F11" s="16" t="s">
        <v>0</v>
      </c>
      <c r="G11" s="129"/>
    </row>
    <row r="12" spans="1:7" ht="15">
      <c r="A12" s="73"/>
      <c r="B12" s="135" t="s">
        <v>0</v>
      </c>
      <c r="C12" s="138" t="s">
        <v>38</v>
      </c>
      <c r="D12" s="138" t="s">
        <v>0</v>
      </c>
      <c r="E12" s="88">
        <v>81695.02</v>
      </c>
      <c r="F12" s="16" t="s">
        <v>0</v>
      </c>
      <c r="G12" s="129"/>
    </row>
    <row r="13" spans="1:7" ht="15">
      <c r="A13" s="73"/>
      <c r="B13" s="135"/>
      <c r="C13" s="138" t="s">
        <v>29</v>
      </c>
      <c r="D13" s="138"/>
      <c r="E13" s="88">
        <v>0</v>
      </c>
      <c r="F13" s="16"/>
      <c r="G13" s="129"/>
    </row>
    <row r="14" spans="1:7" ht="15">
      <c r="A14" s="73"/>
      <c r="B14" s="135"/>
      <c r="C14" s="138" t="s">
        <v>28</v>
      </c>
      <c r="D14" s="138"/>
      <c r="E14" s="118">
        <v>0</v>
      </c>
      <c r="F14" s="16"/>
      <c r="G14" s="129"/>
    </row>
    <row r="15" spans="1:7" ht="15.6">
      <c r="A15" s="73"/>
      <c r="B15" s="88"/>
      <c r="C15" s="88" t="s">
        <v>0</v>
      </c>
      <c r="D15" s="135" t="s">
        <v>27</v>
      </c>
      <c r="E15" s="104">
        <f>SUM(E11:E14)</f>
        <v>247478.34000000003</v>
      </c>
      <c r="F15" s="102"/>
      <c r="G15" s="129"/>
    </row>
    <row r="16" spans="1:7" ht="15.6">
      <c r="A16" s="67" t="s">
        <v>0</v>
      </c>
      <c r="B16" s="136" t="s">
        <v>0</v>
      </c>
      <c r="C16" s="88" t="s">
        <v>0</v>
      </c>
      <c r="D16" s="136" t="s">
        <v>0</v>
      </c>
      <c r="E16" s="94" t="s">
        <v>0</v>
      </c>
      <c r="F16" s="119"/>
      <c r="G16" s="129"/>
    </row>
    <row r="17" spans="1:7" ht="15.6">
      <c r="A17" s="67"/>
      <c r="B17" s="136"/>
      <c r="C17" s="135" t="s">
        <v>26</v>
      </c>
      <c r="D17" s="139"/>
      <c r="E17" s="94">
        <f>SUM(E8,E15)</f>
        <v>1285284.4100000001</v>
      </c>
      <c r="F17" s="119"/>
      <c r="G17" s="129"/>
    </row>
    <row r="18" spans="1:7" ht="15.6">
      <c r="A18" s="67" t="s">
        <v>39</v>
      </c>
      <c r="B18" s="136" t="s">
        <v>21</v>
      </c>
      <c r="C18" s="88" t="s">
        <v>40</v>
      </c>
      <c r="D18" s="136" t="s">
        <v>22</v>
      </c>
      <c r="E18" s="94" t="s">
        <v>21</v>
      </c>
      <c r="F18" s="119"/>
      <c r="G18" s="129"/>
    </row>
    <row r="19" spans="1:7" ht="15.6">
      <c r="A19" s="67"/>
      <c r="B19" s="136"/>
      <c r="C19" s="88"/>
      <c r="D19" s="136"/>
      <c r="E19" s="94"/>
      <c r="F19" s="119"/>
      <c r="G19" s="129"/>
    </row>
    <row r="20" spans="1:7" ht="15.6">
      <c r="A20" s="67" t="s">
        <v>24</v>
      </c>
      <c r="B20" s="88"/>
      <c r="C20" s="88"/>
      <c r="D20" s="135" t="s">
        <v>0</v>
      </c>
      <c r="E20" s="120">
        <v>1517703.85</v>
      </c>
      <c r="F20" s="121" t="s">
        <v>37</v>
      </c>
      <c r="G20" s="129"/>
    </row>
    <row r="21" spans="1:7" ht="19.2">
      <c r="A21" s="67" t="s">
        <v>0</v>
      </c>
      <c r="B21" s="138" t="s">
        <v>0</v>
      </c>
      <c r="C21" s="138" t="s">
        <v>0</v>
      </c>
      <c r="D21" s="88"/>
      <c r="E21" s="93" t="s">
        <v>0</v>
      </c>
      <c r="F21" s="102"/>
      <c r="G21" s="129"/>
    </row>
    <row r="22" spans="1:7" ht="15.6">
      <c r="A22" s="67"/>
      <c r="B22" s="138"/>
      <c r="C22" s="138" t="s">
        <v>23</v>
      </c>
      <c r="D22" s="88"/>
      <c r="E22" s="94">
        <f>SUM(E20:E21)</f>
        <v>1517703.85</v>
      </c>
      <c r="F22" s="102"/>
      <c r="G22" s="129"/>
    </row>
    <row r="23" spans="1:7" ht="15.6">
      <c r="A23" s="67" t="s">
        <v>39</v>
      </c>
      <c r="B23" s="136" t="s">
        <v>21</v>
      </c>
      <c r="C23" s="88" t="s">
        <v>40</v>
      </c>
      <c r="D23" s="136" t="s">
        <v>22</v>
      </c>
      <c r="E23" s="94" t="s">
        <v>21</v>
      </c>
      <c r="F23" s="102"/>
      <c r="G23" s="129"/>
    </row>
    <row r="24" spans="1:7" ht="15.6">
      <c r="A24" s="33"/>
      <c r="B24" s="140"/>
      <c r="C24" s="16"/>
      <c r="D24" s="119"/>
      <c r="E24" s="95"/>
      <c r="F24" s="102"/>
      <c r="G24" s="129"/>
    </row>
    <row r="25" spans="1:7" ht="15.6">
      <c r="A25" s="42" t="s">
        <v>20</v>
      </c>
      <c r="B25" s="102"/>
      <c r="C25" s="102"/>
      <c r="D25" s="141" t="s">
        <v>0</v>
      </c>
      <c r="E25" s="86">
        <v>5299787.7699999996</v>
      </c>
      <c r="F25" s="122" t="s">
        <v>0</v>
      </c>
      <c r="G25" s="142"/>
    </row>
    <row r="26" spans="1:7" ht="15">
      <c r="A26" s="37"/>
      <c r="B26" s="102"/>
      <c r="C26" s="102"/>
      <c r="D26" s="119"/>
      <c r="E26" s="16" t="s">
        <v>19</v>
      </c>
      <c r="F26" s="122" t="s">
        <v>0</v>
      </c>
      <c r="G26" s="142"/>
    </row>
    <row r="27" spans="1:7" ht="15">
      <c r="A27" s="37"/>
      <c r="B27" s="143" t="s">
        <v>0</v>
      </c>
      <c r="C27" s="96" t="s">
        <v>0</v>
      </c>
      <c r="D27" s="144"/>
      <c r="E27" s="96" t="s">
        <v>18</v>
      </c>
      <c r="F27" s="122" t="s">
        <v>0</v>
      </c>
      <c r="G27" s="142"/>
    </row>
    <row r="28" spans="1:7">
      <c r="A28" s="14"/>
      <c r="B28" s="23"/>
      <c r="C28" s="96" t="s">
        <v>0</v>
      </c>
      <c r="D28" s="144"/>
      <c r="E28" s="96" t="s">
        <v>17</v>
      </c>
      <c r="F28" s="23"/>
      <c r="G28" s="145"/>
    </row>
    <row r="29" spans="1:7">
      <c r="A29" s="14"/>
      <c r="B29" s="23"/>
      <c r="C29" s="96" t="s">
        <v>0</v>
      </c>
      <c r="D29" s="144"/>
      <c r="E29" s="96" t="s">
        <v>16</v>
      </c>
      <c r="F29" s="23"/>
      <c r="G29" s="145"/>
    </row>
    <row r="30" spans="1:7" ht="15.6">
      <c r="A30" s="67" t="s">
        <v>39</v>
      </c>
      <c r="B30" s="136" t="s">
        <v>21</v>
      </c>
      <c r="C30" s="88" t="s">
        <v>40</v>
      </c>
      <c r="D30" s="136" t="s">
        <v>22</v>
      </c>
      <c r="E30" s="94" t="s">
        <v>21</v>
      </c>
      <c r="F30" s="23" t="s">
        <v>0</v>
      </c>
      <c r="G30" s="145"/>
    </row>
    <row r="31" spans="1:7">
      <c r="A31" s="29"/>
      <c r="B31" s="23"/>
      <c r="C31" s="96"/>
      <c r="D31" s="144"/>
      <c r="E31" s="96"/>
      <c r="F31" s="23"/>
      <c r="G31" s="145"/>
    </row>
    <row r="32" spans="1:7">
      <c r="A32" s="14"/>
      <c r="B32" s="146" t="s">
        <v>10</v>
      </c>
      <c r="C32" s="16" t="s">
        <v>9</v>
      </c>
      <c r="D32" s="16" t="s">
        <v>8</v>
      </c>
      <c r="E32" s="97" t="s">
        <v>0</v>
      </c>
      <c r="F32" s="23"/>
      <c r="G32" s="145"/>
    </row>
    <row r="33" spans="1:7">
      <c r="A33" s="14"/>
      <c r="B33" s="23" t="s">
        <v>7</v>
      </c>
      <c r="C33" s="23" t="s">
        <v>6</v>
      </c>
      <c r="D33" s="147" t="s">
        <v>37</v>
      </c>
      <c r="E33" s="98">
        <v>36327.86</v>
      </c>
      <c r="F33" s="16" t="s">
        <v>5</v>
      </c>
      <c r="G33" s="145"/>
    </row>
    <row r="34" spans="1:7" ht="15">
      <c r="A34" s="14"/>
      <c r="B34" s="23" t="s">
        <v>46</v>
      </c>
      <c r="C34" s="148"/>
      <c r="D34" s="147" t="s">
        <v>37</v>
      </c>
      <c r="E34" s="99">
        <v>4209.72</v>
      </c>
      <c r="F34" s="123">
        <v>8.2000000000000007E-3</v>
      </c>
      <c r="G34" s="149"/>
    </row>
    <row r="35" spans="1:7">
      <c r="A35" s="14"/>
      <c r="B35" s="23" t="s">
        <v>4</v>
      </c>
      <c r="C35" s="148" t="s">
        <v>0</v>
      </c>
      <c r="D35" s="147" t="s">
        <v>37</v>
      </c>
      <c r="E35" s="98">
        <f>SUM(E33:E34)</f>
        <v>40537.58</v>
      </c>
      <c r="F35" s="124" t="s">
        <v>3</v>
      </c>
      <c r="G35" s="150"/>
    </row>
    <row r="36" spans="1:7">
      <c r="A36" s="14"/>
      <c r="B36" s="16" t="s">
        <v>0</v>
      </c>
      <c r="C36" s="151" t="s">
        <v>0</v>
      </c>
      <c r="D36" s="152" t="s">
        <v>0</v>
      </c>
      <c r="E36" s="23" t="s">
        <v>0</v>
      </c>
      <c r="F36" s="96" t="s">
        <v>2</v>
      </c>
      <c r="G36" s="150"/>
    </row>
    <row r="37" spans="1:7">
      <c r="A37" s="14"/>
      <c r="B37" s="23"/>
      <c r="C37" s="23" t="s">
        <v>0</v>
      </c>
      <c r="D37" s="152" t="s">
        <v>0</v>
      </c>
      <c r="E37" s="97" t="s">
        <v>0</v>
      </c>
      <c r="F37" s="96" t="s">
        <v>1</v>
      </c>
      <c r="G37" s="150"/>
    </row>
    <row r="38" spans="1:7" ht="13.8" thickBot="1">
      <c r="A38" s="8"/>
      <c r="B38" s="153"/>
      <c r="C38" s="153"/>
      <c r="D38" s="153"/>
      <c r="E38" s="110" t="s">
        <v>0</v>
      </c>
      <c r="F38" s="125"/>
      <c r="G38" s="154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A2" sqref="A2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A3" s="78" t="s">
        <v>72</v>
      </c>
      <c r="B3" s="51"/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47">
        <v>1659400.79</v>
      </c>
      <c r="F6" s="48" t="s">
        <v>73</v>
      </c>
      <c r="G6" s="43"/>
    </row>
    <row r="7" spans="1:7" ht="16.8">
      <c r="A7" s="62"/>
      <c r="B7" s="64" t="s">
        <v>32</v>
      </c>
      <c r="C7" s="64"/>
      <c r="D7" s="64"/>
      <c r="E7" s="65">
        <v>172354.92</v>
      </c>
      <c r="F7" s="39"/>
      <c r="G7" s="43"/>
    </row>
    <row r="8" spans="1:7" ht="15.6">
      <c r="A8" s="62"/>
      <c r="B8" s="64"/>
      <c r="C8" s="64"/>
      <c r="D8" s="64" t="s">
        <v>27</v>
      </c>
      <c r="E8" s="66">
        <f>SUM(E6:E7)</f>
        <v>1831755.71</v>
      </c>
      <c r="F8" s="39"/>
      <c r="G8" s="43"/>
    </row>
    <row r="9" spans="1:7" ht="15.6">
      <c r="A9" s="67" t="s">
        <v>22</v>
      </c>
      <c r="B9" s="68" t="s">
        <v>14</v>
      </c>
      <c r="C9" s="47" t="s">
        <v>25</v>
      </c>
      <c r="D9" s="68" t="s">
        <v>12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117">
        <v>185857.37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88">
        <v>164704.92000000001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88"/>
      <c r="F13" s="25"/>
      <c r="G13" s="43"/>
    </row>
    <row r="14" spans="1:7" ht="15">
      <c r="A14" s="73"/>
      <c r="B14" s="64"/>
      <c r="C14" s="71" t="s">
        <v>28</v>
      </c>
      <c r="D14" s="71"/>
      <c r="E14" s="118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104">
        <f>SUM(E11:E14)</f>
        <v>350562.29000000004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94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94">
        <f>+E8+E15</f>
        <v>2182318</v>
      </c>
      <c r="F17" s="38"/>
      <c r="G17" s="43"/>
    </row>
    <row r="18" spans="1:7" ht="15.6">
      <c r="A18" s="67" t="s">
        <v>22</v>
      </c>
      <c r="B18" s="68" t="s">
        <v>14</v>
      </c>
      <c r="C18" s="47" t="s">
        <v>25</v>
      </c>
      <c r="D18" s="68" t="s">
        <v>12</v>
      </c>
      <c r="E18" s="94" t="s">
        <v>21</v>
      </c>
      <c r="F18" s="38"/>
      <c r="G18" s="43"/>
    </row>
    <row r="19" spans="1:7" ht="15.6">
      <c r="A19" s="67"/>
      <c r="B19" s="68"/>
      <c r="C19" s="47"/>
      <c r="D19" s="68"/>
      <c r="E19" s="94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04">
        <v>1548818.69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1548818.69</v>
      </c>
      <c r="F22" s="39"/>
      <c r="G22" s="43"/>
    </row>
    <row r="23" spans="1:7" ht="15.6">
      <c r="A23" s="67" t="s">
        <v>22</v>
      </c>
      <c r="B23" s="68" t="s">
        <v>14</v>
      </c>
      <c r="C23" s="47" t="s">
        <v>13</v>
      </c>
      <c r="D23" s="68" t="s">
        <v>12</v>
      </c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86">
        <v>4677784.8099999996</v>
      </c>
      <c r="F25" s="35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13"/>
      <c r="G29" s="24"/>
    </row>
    <row r="30" spans="1:7" ht="15.6">
      <c r="A30" s="33" t="s">
        <v>15</v>
      </c>
      <c r="B30" s="32" t="s">
        <v>14</v>
      </c>
      <c r="C30" s="30" t="s">
        <v>13</v>
      </c>
      <c r="D30" s="31" t="s">
        <v>12</v>
      </c>
      <c r="E30" s="109" t="s">
        <v>11</v>
      </c>
      <c r="F30" s="13" t="s">
        <v>0</v>
      </c>
      <c r="G30" s="24"/>
    </row>
    <row r="31" spans="1:7">
      <c r="A31" s="29"/>
      <c r="B31" s="13"/>
      <c r="C31" s="10"/>
      <c r="D31" s="28"/>
      <c r="E31" s="96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05">
        <v>40537.58</v>
      </c>
      <c r="F33" s="25" t="s">
        <v>5</v>
      </c>
      <c r="G33" s="24"/>
    </row>
    <row r="34" spans="1:7" ht="15">
      <c r="A34" s="14"/>
      <c r="B34" s="23" t="s">
        <v>50</v>
      </c>
      <c r="C34" s="19"/>
      <c r="D34" s="80" t="s">
        <v>37</v>
      </c>
      <c r="E34" s="99">
        <v>4109.83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98">
        <f>SUM(E33:E34)</f>
        <v>44647.41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2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97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110" t="s">
        <v>0</v>
      </c>
      <c r="F38" s="5"/>
      <c r="G38" s="4"/>
    </row>
    <row r="39" spans="1:7">
      <c r="A39" s="3" t="s">
        <v>0</v>
      </c>
      <c r="B39" s="2"/>
      <c r="C39" s="2"/>
      <c r="D39" s="2"/>
      <c r="E39" s="1" t="s">
        <v>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B3" sqref="B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5" t="s">
        <v>76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864384.67</v>
      </c>
      <c r="F6" s="48" t="s">
        <v>75</v>
      </c>
      <c r="G6" s="43"/>
    </row>
    <row r="7" spans="1:7" ht="16.8">
      <c r="A7" s="62"/>
      <c r="B7" s="64" t="s">
        <v>32</v>
      </c>
      <c r="C7" s="64"/>
      <c r="D7" s="64"/>
      <c r="E7" s="89">
        <v>104319.32</v>
      </c>
      <c r="F7" s="39"/>
      <c r="G7" s="43"/>
    </row>
    <row r="8" spans="1:7" ht="15.6">
      <c r="A8" s="62"/>
      <c r="B8" s="64"/>
      <c r="C8" s="64"/>
      <c r="D8" s="64" t="s">
        <v>27</v>
      </c>
      <c r="E8" s="90">
        <f>SUM(E6:E7)</f>
        <v>968703.99</v>
      </c>
      <c r="F8" s="39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116" t="s">
        <v>0</v>
      </c>
      <c r="F9" s="39"/>
      <c r="G9" s="43"/>
    </row>
    <row r="10" spans="1:7" ht="15.6">
      <c r="A10" s="67"/>
      <c r="B10" s="68"/>
      <c r="C10" s="47"/>
      <c r="D10" s="68"/>
      <c r="E10" s="116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117">
        <v>334272.7</v>
      </c>
      <c r="F11" s="25"/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88">
        <v>119516.76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88"/>
      <c r="F13" s="25"/>
      <c r="G13" s="43"/>
    </row>
    <row r="14" spans="1:7" ht="15">
      <c r="A14" s="73"/>
      <c r="B14" s="64"/>
      <c r="C14" s="71" t="s">
        <v>28</v>
      </c>
      <c r="D14" s="71"/>
      <c r="E14" s="118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104">
        <f>SUM(E11:E14)</f>
        <v>453789.46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94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94">
        <f>SUM(E8,E15)</f>
        <v>1422493.45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94" t="s">
        <v>21</v>
      </c>
      <c r="F18" s="38"/>
      <c r="G18" s="43"/>
    </row>
    <row r="19" spans="1:7" ht="15.6">
      <c r="A19" s="67"/>
      <c r="B19" s="68"/>
      <c r="C19" s="47"/>
      <c r="D19" s="68"/>
      <c r="E19" s="94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04"/>
      <c r="F20" s="79"/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>
        <v>1101854.0900000001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1101854.0900000001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86">
        <v>5061572.46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05">
        <v>4084.31</v>
      </c>
      <c r="F33" s="25" t="s">
        <v>5</v>
      </c>
      <c r="G33" s="24"/>
    </row>
    <row r="34" spans="1:7" ht="15">
      <c r="A34" s="14"/>
      <c r="B34" s="23" t="s">
        <v>48</v>
      </c>
      <c r="C34" s="19"/>
      <c r="D34" s="80" t="s">
        <v>37</v>
      </c>
      <c r="E34" s="111">
        <v>4117.22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12">
        <f>SUM(E33:E34)</f>
        <v>8201.5300000000007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E13" sqref="E1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5" t="s">
        <v>55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946332.56</v>
      </c>
      <c r="F6" s="101" t="s">
        <v>56</v>
      </c>
      <c r="G6" s="43"/>
    </row>
    <row r="7" spans="1:7" ht="16.8">
      <c r="A7" s="62"/>
      <c r="B7" s="64" t="s">
        <v>32</v>
      </c>
      <c r="C7" s="64"/>
      <c r="D7" s="64"/>
      <c r="E7" s="89">
        <v>105324.28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1051656.8400000001</v>
      </c>
      <c r="F8" s="102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307647.98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85290.77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631389.52</v>
      </c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1024328.27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2075985.11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04">
        <v>1338101.51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1338101.51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86">
        <v>3635903.27</v>
      </c>
      <c r="F25" s="35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94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96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05">
        <v>7250.29</v>
      </c>
      <c r="F33" s="25" t="s">
        <v>5</v>
      </c>
      <c r="G33" s="24"/>
    </row>
    <row r="34" spans="1:7" ht="15">
      <c r="A34" s="14"/>
      <c r="B34" s="23" t="s">
        <v>49</v>
      </c>
      <c r="C34" s="19"/>
      <c r="D34" s="80" t="s">
        <v>37</v>
      </c>
      <c r="E34" s="99">
        <v>3362.31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98">
        <f>SUM(E33:E34)</f>
        <v>10612.6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E35" sqref="E35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  <col min="6" max="6" width="9.332031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A3" s="85" t="s">
        <v>57</v>
      </c>
      <c r="B3" s="51"/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/>
      <c r="B6" s="63" t="s">
        <v>33</v>
      </c>
      <c r="C6" s="64" t="s">
        <v>0</v>
      </c>
      <c r="D6" s="64" t="s">
        <v>0</v>
      </c>
      <c r="E6" s="88">
        <v>917449.91</v>
      </c>
      <c r="F6" s="101" t="s">
        <v>58</v>
      </c>
      <c r="G6" s="43"/>
    </row>
    <row r="7" spans="1:7" ht="16.8">
      <c r="A7" s="62"/>
      <c r="B7" s="64" t="s">
        <v>32</v>
      </c>
      <c r="C7" s="64"/>
      <c r="D7" s="64"/>
      <c r="E7" s="89">
        <v>101048.74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1018498.65</v>
      </c>
      <c r="F8" s="102"/>
      <c r="G8" s="43"/>
    </row>
    <row r="9" spans="1:7" ht="15.6">
      <c r="A9" s="67"/>
      <c r="B9" s="68"/>
      <c r="C9" s="83"/>
      <c r="D9" s="68"/>
      <c r="E9" s="94"/>
      <c r="F9" s="102"/>
      <c r="G9" s="43"/>
    </row>
    <row r="10" spans="1:7" ht="15.6">
      <c r="A10" s="67"/>
      <c r="B10" s="68"/>
      <c r="C10" s="47"/>
      <c r="D10" s="68"/>
      <c r="E10" s="116"/>
      <c r="F10" s="102"/>
      <c r="G10" s="43"/>
    </row>
    <row r="11" spans="1:7" ht="15.6">
      <c r="A11" s="67" t="s">
        <v>31</v>
      </c>
      <c r="B11" s="47"/>
      <c r="C11" s="70" t="s">
        <v>30</v>
      </c>
      <c r="D11" s="71"/>
      <c r="E11" s="117">
        <v>225533.32</v>
      </c>
      <c r="F11" s="16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88">
        <v>87668.99</v>
      </c>
      <c r="F12" s="16" t="s">
        <v>0</v>
      </c>
      <c r="G12" s="43"/>
    </row>
    <row r="13" spans="1:7" ht="15">
      <c r="A13" s="73"/>
      <c r="B13" s="64"/>
      <c r="C13" s="71" t="s">
        <v>29</v>
      </c>
      <c r="D13" s="71"/>
      <c r="E13" s="88">
        <v>21594.9</v>
      </c>
      <c r="F13" s="16"/>
      <c r="G13" s="43"/>
    </row>
    <row r="14" spans="1:7" ht="15">
      <c r="A14" s="73"/>
      <c r="B14" s="64"/>
      <c r="C14" s="71" t="s">
        <v>28</v>
      </c>
      <c r="D14" s="71"/>
      <c r="E14" s="118"/>
      <c r="F14" s="16"/>
      <c r="G14" s="43"/>
    </row>
    <row r="15" spans="1:7" ht="15.6">
      <c r="A15" s="73"/>
      <c r="B15" s="47"/>
      <c r="C15" s="47" t="s">
        <v>0</v>
      </c>
      <c r="D15" s="64" t="s">
        <v>27</v>
      </c>
      <c r="E15" s="104">
        <f>SUM(E11:E14)</f>
        <v>334797.21000000002</v>
      </c>
      <c r="F15" s="102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94" t="s">
        <v>0</v>
      </c>
      <c r="F16" s="119"/>
      <c r="G16" s="43"/>
    </row>
    <row r="17" spans="1:7" ht="15.6">
      <c r="A17" s="67"/>
      <c r="B17" s="68"/>
      <c r="C17" s="64" t="s">
        <v>26</v>
      </c>
      <c r="D17" s="76"/>
      <c r="E17" s="94">
        <f>SUM(E8,E15)</f>
        <v>1353295.86</v>
      </c>
      <c r="F17" s="119"/>
      <c r="G17" s="43"/>
    </row>
    <row r="18" spans="1:7" ht="15.6">
      <c r="A18" s="67" t="s">
        <v>41</v>
      </c>
      <c r="B18" s="68"/>
      <c r="C18" s="47"/>
      <c r="D18" s="68"/>
      <c r="E18" s="94" t="s">
        <v>21</v>
      </c>
      <c r="F18" s="119"/>
      <c r="G18" s="43"/>
    </row>
    <row r="19" spans="1:7" ht="15.6">
      <c r="A19" s="67"/>
      <c r="B19" s="68"/>
      <c r="C19" s="47"/>
      <c r="D19" s="68"/>
      <c r="E19" s="94"/>
      <c r="F19" s="119"/>
      <c r="G19" s="43"/>
    </row>
    <row r="20" spans="1:7" ht="15.6">
      <c r="A20" s="67" t="s">
        <v>24</v>
      </c>
      <c r="B20" s="47"/>
      <c r="C20" s="47"/>
      <c r="D20" s="64" t="s">
        <v>0</v>
      </c>
      <c r="E20" s="113">
        <v>1058986.1399999999</v>
      </c>
      <c r="F20" s="121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102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1058986.1399999999</v>
      </c>
      <c r="F22" s="102"/>
      <c r="G22" s="43"/>
    </row>
    <row r="23" spans="1:7" ht="15.6">
      <c r="A23" s="67" t="s">
        <v>41</v>
      </c>
      <c r="B23" s="68"/>
      <c r="C23" s="47"/>
      <c r="D23" s="68"/>
      <c r="E23" s="94" t="s">
        <v>21</v>
      </c>
      <c r="F23" s="102"/>
      <c r="G23" s="43"/>
    </row>
    <row r="24" spans="1:7" ht="15.6">
      <c r="A24" s="33"/>
      <c r="B24" s="45"/>
      <c r="C24" s="25"/>
      <c r="D24" s="38"/>
      <c r="E24" s="95"/>
      <c r="F24" s="102"/>
      <c r="G24" s="43"/>
    </row>
    <row r="25" spans="1:7" ht="15">
      <c r="A25" s="42" t="s">
        <v>20</v>
      </c>
      <c r="B25" s="39"/>
      <c r="C25" s="39"/>
      <c r="D25" s="41" t="s">
        <v>0</v>
      </c>
      <c r="E25" s="126">
        <v>3345854.54</v>
      </c>
      <c r="F25" s="122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122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122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2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23"/>
      <c r="G29" s="24"/>
    </row>
    <row r="30" spans="1:7" ht="15.6">
      <c r="A30" s="67" t="s">
        <v>41</v>
      </c>
      <c r="B30" s="68"/>
      <c r="C30" s="47"/>
      <c r="D30" s="68"/>
      <c r="E30" s="94" t="s">
        <v>21</v>
      </c>
      <c r="F30" s="23" t="s">
        <v>0</v>
      </c>
      <c r="G30" s="24"/>
    </row>
    <row r="31" spans="1:7">
      <c r="A31" s="29"/>
      <c r="B31" s="13"/>
      <c r="C31" s="10"/>
      <c r="D31" s="28"/>
      <c r="E31" s="96"/>
      <c r="F31" s="2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2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98">
        <v>10612.6</v>
      </c>
      <c r="F33" s="16" t="s">
        <v>5</v>
      </c>
      <c r="G33" s="24"/>
    </row>
    <row r="34" spans="1:7" ht="15">
      <c r="A34" s="14"/>
      <c r="B34" s="23" t="s">
        <v>51</v>
      </c>
      <c r="C34" s="19"/>
      <c r="D34" s="80" t="s">
        <v>37</v>
      </c>
      <c r="E34" s="99">
        <v>2940.82</v>
      </c>
      <c r="F34" s="123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15">
        <f>SUM(E33:E34)</f>
        <v>13553.42</v>
      </c>
      <c r="F35" s="124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23" t="s">
        <v>0</v>
      </c>
      <c r="F36" s="96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97" t="s">
        <v>0</v>
      </c>
      <c r="F37" s="96" t="s">
        <v>1</v>
      </c>
      <c r="G37" s="9"/>
    </row>
    <row r="38" spans="1:7" ht="13.8" thickBot="1">
      <c r="A38" s="8"/>
      <c r="B38" s="7"/>
      <c r="C38" s="7"/>
      <c r="D38" s="7"/>
      <c r="E38" s="110" t="s">
        <v>0</v>
      </c>
      <c r="F38" s="125"/>
      <c r="G38" s="4"/>
    </row>
    <row r="39" spans="1:7">
      <c r="A39" s="3" t="s">
        <v>0</v>
      </c>
      <c r="B39" s="2"/>
      <c r="C39" s="2"/>
      <c r="D39" s="2"/>
      <c r="E39" s="127" t="s">
        <v>0</v>
      </c>
      <c r="F39" s="12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E13" sqref="E1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  <col min="6" max="6" width="9.332031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A3" s="85" t="s">
        <v>59</v>
      </c>
      <c r="B3" s="51"/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/>
      <c r="B6" s="63" t="s">
        <v>33</v>
      </c>
      <c r="C6" s="64" t="s">
        <v>0</v>
      </c>
      <c r="D6" s="64" t="s">
        <v>0</v>
      </c>
      <c r="E6" s="88">
        <v>930704.84</v>
      </c>
      <c r="F6" s="101" t="s">
        <v>60</v>
      </c>
      <c r="G6" s="43"/>
    </row>
    <row r="7" spans="1:7" ht="16.8">
      <c r="A7" s="62"/>
      <c r="B7" s="64" t="s">
        <v>32</v>
      </c>
      <c r="C7" s="64"/>
      <c r="D7" s="64"/>
      <c r="E7" s="89">
        <v>101404.83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1032109.6699999999</v>
      </c>
      <c r="F8" s="102"/>
      <c r="G8" s="43"/>
    </row>
    <row r="9" spans="1:7" ht="15.6">
      <c r="A9" s="67"/>
      <c r="B9" s="68"/>
      <c r="C9" s="83"/>
      <c r="D9" s="68"/>
      <c r="E9" s="75"/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209371.84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123390.41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/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332762.25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1364871.92</v>
      </c>
      <c r="F17" s="38"/>
      <c r="G17" s="43"/>
    </row>
    <row r="18" spans="1:7" ht="15.6">
      <c r="A18" s="67" t="s">
        <v>41</v>
      </c>
      <c r="B18" s="68"/>
      <c r="C18" s="47"/>
      <c r="D18" s="68"/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82">
        <v>2389089.77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77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75">
        <f>SUM(E20:E21)</f>
        <v>2389089.77</v>
      </c>
      <c r="F22" s="39"/>
      <c r="G22" s="43"/>
    </row>
    <row r="23" spans="1:7" ht="15.6">
      <c r="A23" s="67" t="s">
        <v>41</v>
      </c>
      <c r="B23" s="68"/>
      <c r="C23" s="47"/>
      <c r="D23" s="68"/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">
      <c r="A25" s="42" t="s">
        <v>20</v>
      </c>
      <c r="B25" s="39"/>
      <c r="C25" s="39"/>
      <c r="D25" s="41" t="s">
        <v>0</v>
      </c>
      <c r="E25" s="107">
        <v>4376329.2699999996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41</v>
      </c>
      <c r="B30" s="68"/>
      <c r="C30" s="47"/>
      <c r="D30" s="68"/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8">
        <v>13553.42</v>
      </c>
      <c r="F33" s="25" t="s">
        <v>5</v>
      </c>
      <c r="G33" s="24"/>
    </row>
    <row r="34" spans="1:7" ht="15">
      <c r="A34" s="14"/>
      <c r="B34" s="23" t="s">
        <v>61</v>
      </c>
      <c r="C34" s="19"/>
      <c r="D34" s="80" t="s">
        <v>37</v>
      </c>
      <c r="E34" s="22">
        <v>3136.28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84">
        <f>SUM(E33:E34)</f>
        <v>16689.7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  <row r="39" spans="1:7" ht="13.8" thickBot="1">
      <c r="A39" s="8"/>
      <c r="B39" s="7"/>
      <c r="C39" s="7"/>
      <c r="D39" s="7"/>
      <c r="E39" s="6" t="s">
        <v>0</v>
      </c>
      <c r="F39" s="5"/>
      <c r="G39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A3" sqref="A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A3" s="85" t="s">
        <v>62</v>
      </c>
      <c r="B3" s="51"/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/>
      <c r="B6" s="63" t="s">
        <v>33</v>
      </c>
      <c r="C6" s="64" t="s">
        <v>0</v>
      </c>
      <c r="D6" s="64" t="s">
        <v>0</v>
      </c>
      <c r="E6" s="88">
        <v>933933.84</v>
      </c>
      <c r="F6" s="101" t="s">
        <v>53</v>
      </c>
      <c r="G6" s="129"/>
    </row>
    <row r="7" spans="1:7" ht="16.8">
      <c r="A7" s="62"/>
      <c r="B7" s="64" t="s">
        <v>32</v>
      </c>
      <c r="C7" s="64"/>
      <c r="D7" s="64"/>
      <c r="E7" s="89">
        <v>101654.7</v>
      </c>
      <c r="F7" s="102"/>
      <c r="G7" s="129"/>
    </row>
    <row r="8" spans="1:7" ht="15.6">
      <c r="A8" s="62"/>
      <c r="B8" s="64"/>
      <c r="C8" s="64"/>
      <c r="D8" s="64" t="s">
        <v>27</v>
      </c>
      <c r="E8" s="90">
        <f>SUM(E6:E7)</f>
        <v>1035588.5399999999</v>
      </c>
      <c r="F8" s="102"/>
      <c r="G8" s="129"/>
    </row>
    <row r="9" spans="1:7" ht="15.6">
      <c r="A9" s="67"/>
      <c r="B9" s="68"/>
      <c r="C9" s="83"/>
      <c r="D9" s="68"/>
      <c r="E9" s="75"/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195076.59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71303.929999999993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/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266380.52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1301969.06</v>
      </c>
      <c r="F17" s="38"/>
      <c r="G17" s="43"/>
    </row>
    <row r="18" spans="1:7" ht="15.6">
      <c r="A18" s="67" t="s">
        <v>41</v>
      </c>
      <c r="B18" s="68"/>
      <c r="C18" s="47"/>
      <c r="D18" s="68"/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13">
        <v>1844073.34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1844073.34</v>
      </c>
      <c r="F22" s="39"/>
      <c r="G22" s="43"/>
    </row>
    <row r="23" spans="1:7" ht="15.6">
      <c r="A23" s="67" t="s">
        <v>41</v>
      </c>
      <c r="B23" s="68"/>
      <c r="C23" s="47"/>
      <c r="D23" s="68"/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114">
        <v>4924022.7300000004</v>
      </c>
      <c r="F25" s="35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13"/>
      <c r="G29" s="24"/>
    </row>
    <row r="30" spans="1:7" ht="15.6">
      <c r="A30" s="67" t="s">
        <v>41</v>
      </c>
      <c r="B30" s="68"/>
      <c r="C30" s="47"/>
      <c r="D30" s="68"/>
      <c r="E30" s="94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96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98">
        <v>16689.7</v>
      </c>
      <c r="F33" s="25" t="s">
        <v>5</v>
      </c>
      <c r="G33" s="24"/>
    </row>
    <row r="34" spans="1:7" ht="15">
      <c r="A34" s="14"/>
      <c r="B34" s="23" t="s">
        <v>52</v>
      </c>
      <c r="C34" s="19"/>
      <c r="D34" s="80" t="s">
        <v>37</v>
      </c>
      <c r="E34" s="99">
        <v>3841.64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15">
        <f>SUM(E33:E34)</f>
        <v>20531.34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2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97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110" t="s">
        <v>0</v>
      </c>
      <c r="F38" s="5"/>
      <c r="G38" s="4"/>
    </row>
    <row r="39" spans="1:7" ht="13.8" thickBot="1">
      <c r="A39" s="8"/>
      <c r="B39" s="7"/>
      <c r="C39" s="7"/>
      <c r="D39" s="7"/>
      <c r="E39" s="6" t="s">
        <v>0</v>
      </c>
      <c r="F39" s="5"/>
      <c r="G39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B3" sqref="B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  <col min="8" max="9" width="20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78" t="s">
        <v>63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910024.62</v>
      </c>
      <c r="F6" s="101" t="s">
        <v>64</v>
      </c>
      <c r="G6" s="43"/>
    </row>
    <row r="7" spans="1:7" ht="16.8">
      <c r="A7" s="62"/>
      <c r="B7" s="64" t="s">
        <v>32</v>
      </c>
      <c r="C7" s="64"/>
      <c r="D7" s="64"/>
      <c r="E7" s="89">
        <v>110127.31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1020151.9299999999</v>
      </c>
      <c r="F8" s="102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196870.95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89408.35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175985.38</v>
      </c>
      <c r="F13" s="25"/>
      <c r="G13" s="43"/>
    </row>
    <row r="14" spans="1:7" ht="15">
      <c r="A14" s="73"/>
      <c r="B14" s="64"/>
      <c r="C14" s="71" t="s">
        <v>28</v>
      </c>
      <c r="D14" s="71"/>
      <c r="E14" s="46">
        <v>0</v>
      </c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462264.68000000005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1482416.6099999999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106">
        <v>1432100.83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93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94">
        <f>SUM(E20:E21)</f>
        <v>1432100.83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94" t="s">
        <v>21</v>
      </c>
      <c r="F23" s="39"/>
      <c r="G23" s="43"/>
    </row>
    <row r="24" spans="1:7" ht="15.6">
      <c r="A24" s="33"/>
      <c r="B24" s="45"/>
      <c r="C24" s="25"/>
      <c r="D24" s="38"/>
      <c r="E24" s="95"/>
      <c r="F24" s="39"/>
      <c r="G24" s="43"/>
    </row>
    <row r="25" spans="1:7" ht="15">
      <c r="A25" s="42" t="s">
        <v>20</v>
      </c>
      <c r="B25" s="39"/>
      <c r="C25" s="39"/>
      <c r="D25" s="41" t="s">
        <v>0</v>
      </c>
      <c r="E25" s="108">
        <v>4892129.01</v>
      </c>
      <c r="F25" s="35" t="s">
        <v>0</v>
      </c>
      <c r="G25" s="34"/>
    </row>
    <row r="26" spans="1:7" ht="15">
      <c r="A26" s="37"/>
      <c r="B26" s="39"/>
      <c r="C26" s="39"/>
      <c r="D26" s="38"/>
      <c r="E26" s="16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96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96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96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94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96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97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98">
        <v>20531.34</v>
      </c>
      <c r="F33" s="25" t="s">
        <v>5</v>
      </c>
      <c r="G33" s="24"/>
    </row>
    <row r="34" spans="1:7" ht="15">
      <c r="A34" s="14"/>
      <c r="B34" s="23" t="s">
        <v>42</v>
      </c>
      <c r="C34" s="19"/>
      <c r="D34" s="80" t="s">
        <v>37</v>
      </c>
      <c r="E34" s="99">
        <v>3896.57</v>
      </c>
      <c r="F34" s="21">
        <v>8.2000000000000007E-3</v>
      </c>
      <c r="G34" s="20"/>
    </row>
    <row r="35" spans="1:7" ht="13.8" thickBot="1">
      <c r="A35" s="14"/>
      <c r="B35" s="13" t="s">
        <v>4</v>
      </c>
      <c r="C35" s="19" t="s">
        <v>0</v>
      </c>
      <c r="D35" s="80" t="s">
        <v>37</v>
      </c>
      <c r="E35" s="100">
        <f>SUM(E33:E34)</f>
        <v>24427.91</v>
      </c>
      <c r="F35" s="17" t="s">
        <v>3</v>
      </c>
      <c r="G35" s="9"/>
    </row>
    <row r="36" spans="1:7" ht="13.8" thickTop="1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E34" sqref="E34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5" t="s">
        <v>65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901848.89</v>
      </c>
      <c r="F6" s="101" t="s">
        <v>66</v>
      </c>
      <c r="G6" s="43"/>
    </row>
    <row r="7" spans="1:7" ht="16.8">
      <c r="A7" s="62"/>
      <c r="B7" s="64" t="s">
        <v>32</v>
      </c>
      <c r="C7" s="64"/>
      <c r="D7" s="64"/>
      <c r="E7" s="89">
        <v>108592.8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1010441.6900000001</v>
      </c>
      <c r="F8" s="102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173306.96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106532.44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152248.84</v>
      </c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432088.24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1442529.9300000002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81">
        <v>1578061.21</v>
      </c>
      <c r="F20" s="79" t="s">
        <v>37</v>
      </c>
      <c r="G20" s="43"/>
    </row>
    <row r="21" spans="1:7" ht="19.2">
      <c r="B21" s="66"/>
      <c r="C21" s="71" t="s">
        <v>0</v>
      </c>
      <c r="D21" s="47"/>
      <c r="E21" s="77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75">
        <f>SUM(E20:E21)</f>
        <v>1578061.21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40">
        <v>5036861.3899999997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8">
        <v>24427.91</v>
      </c>
      <c r="F33" s="25" t="s">
        <v>5</v>
      </c>
      <c r="G33" s="24"/>
    </row>
    <row r="34" spans="1:7" ht="15">
      <c r="A34" s="14"/>
      <c r="B34" s="23" t="s">
        <v>43</v>
      </c>
      <c r="C34" s="19"/>
      <c r="D34" s="80" t="s">
        <v>37</v>
      </c>
      <c r="E34" s="22">
        <v>3875.78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8">
        <f>SUM(E33:E34)</f>
        <v>28303.69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  <row r="43" spans="1:7">
      <c r="C43" s="91"/>
    </row>
    <row r="44" spans="1:7">
      <c r="C44" s="91"/>
    </row>
    <row r="45" spans="1:7">
      <c r="C45" s="91"/>
    </row>
    <row r="46" spans="1:7">
      <c r="C46" s="91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13" sqref="E13"/>
    </sheetView>
  </sheetViews>
  <sheetFormatPr defaultRowHeight="13.2"/>
  <cols>
    <col min="1" max="1" width="8.5546875" customWidth="1"/>
    <col min="2" max="2" width="20.6640625" customWidth="1"/>
    <col min="3" max="3" width="11.88671875" customWidth="1"/>
    <col min="4" max="4" width="8.6640625" customWidth="1"/>
    <col min="5" max="5" width="21.6640625" customWidth="1"/>
  </cols>
  <sheetData>
    <row r="1" spans="1:7" ht="25.2">
      <c r="A1" s="61"/>
      <c r="B1" s="60" t="s">
        <v>36</v>
      </c>
      <c r="C1" s="59"/>
      <c r="D1" s="58"/>
      <c r="E1" s="58"/>
      <c r="F1" s="57"/>
      <c r="G1" s="56"/>
    </row>
    <row r="2" spans="1:7" ht="25.2">
      <c r="A2" s="55"/>
      <c r="B2" s="54"/>
      <c r="C2" s="53"/>
      <c r="D2" s="52"/>
      <c r="E2" s="52"/>
      <c r="F2" s="39"/>
      <c r="G2" s="43"/>
    </row>
    <row r="3" spans="1:7" ht="17.399999999999999">
      <c r="B3" s="85" t="s">
        <v>67</v>
      </c>
      <c r="C3" s="51"/>
      <c r="D3" s="51"/>
      <c r="E3" s="50" t="s">
        <v>35</v>
      </c>
      <c r="F3" s="50"/>
      <c r="G3" s="49"/>
    </row>
    <row r="4" spans="1:7" ht="15">
      <c r="A4" s="37"/>
      <c r="B4" s="39"/>
      <c r="C4" s="39"/>
      <c r="D4" s="39"/>
      <c r="E4" s="39"/>
      <c r="F4" s="39"/>
      <c r="G4" s="43"/>
    </row>
    <row r="5" spans="1:7" ht="15.6">
      <c r="A5" s="33" t="s">
        <v>34</v>
      </c>
      <c r="B5" s="39"/>
      <c r="C5" s="39"/>
      <c r="D5" s="39"/>
      <c r="E5" s="39"/>
      <c r="F5" s="39"/>
      <c r="G5" s="43"/>
    </row>
    <row r="6" spans="1:7" ht="15">
      <c r="A6" s="62" t="s">
        <v>0</v>
      </c>
      <c r="B6" s="63" t="s">
        <v>33</v>
      </c>
      <c r="C6" s="64" t="s">
        <v>0</v>
      </c>
      <c r="D6" s="64" t="s">
        <v>0</v>
      </c>
      <c r="E6" s="88">
        <v>922926.34</v>
      </c>
      <c r="F6" s="101" t="s">
        <v>66</v>
      </c>
      <c r="G6" s="43"/>
    </row>
    <row r="7" spans="1:7" ht="16.8">
      <c r="A7" s="62"/>
      <c r="B7" s="64" t="s">
        <v>32</v>
      </c>
      <c r="C7" s="64"/>
      <c r="D7" s="64"/>
      <c r="E7" s="89">
        <v>102628.03</v>
      </c>
      <c r="F7" s="102"/>
      <c r="G7" s="43"/>
    </row>
    <row r="8" spans="1:7" ht="15.6">
      <c r="A8" s="62"/>
      <c r="B8" s="64"/>
      <c r="C8" s="64"/>
      <c r="D8" s="64" t="s">
        <v>27</v>
      </c>
      <c r="E8" s="90">
        <f>SUM(E6:E7)</f>
        <v>1025554.37</v>
      </c>
      <c r="F8" s="102"/>
      <c r="G8" s="43"/>
    </row>
    <row r="9" spans="1:7" ht="15.6">
      <c r="A9" s="67" t="s">
        <v>39</v>
      </c>
      <c r="B9" s="68" t="s">
        <v>21</v>
      </c>
      <c r="C9" s="47" t="s">
        <v>40</v>
      </c>
      <c r="D9" s="68" t="s">
        <v>22</v>
      </c>
      <c r="E9" s="69" t="s">
        <v>0</v>
      </c>
      <c r="F9" s="39"/>
      <c r="G9" s="43"/>
    </row>
    <row r="10" spans="1:7" ht="15.6">
      <c r="A10" s="67"/>
      <c r="B10" s="68"/>
      <c r="C10" s="47"/>
      <c r="D10" s="68"/>
      <c r="E10" s="69"/>
      <c r="F10" s="39"/>
      <c r="G10" s="43"/>
    </row>
    <row r="11" spans="1:7" ht="15.6">
      <c r="A11" s="67" t="s">
        <v>31</v>
      </c>
      <c r="B11" s="47"/>
      <c r="C11" s="70" t="s">
        <v>30</v>
      </c>
      <c r="D11" s="71"/>
      <c r="E11" s="72">
        <v>204456.26</v>
      </c>
      <c r="F11" s="25" t="s">
        <v>0</v>
      </c>
      <c r="G11" s="43"/>
    </row>
    <row r="12" spans="1:7" ht="15">
      <c r="A12" s="73"/>
      <c r="B12" s="64" t="s">
        <v>0</v>
      </c>
      <c r="C12" s="71" t="s">
        <v>38</v>
      </c>
      <c r="D12" s="71" t="s">
        <v>0</v>
      </c>
      <c r="E12" s="47">
        <v>80124.14</v>
      </c>
      <c r="F12" s="25" t="s">
        <v>0</v>
      </c>
      <c r="G12" s="43"/>
    </row>
    <row r="13" spans="1:7" ht="15">
      <c r="A13" s="73"/>
      <c r="B13" s="64"/>
      <c r="C13" s="71" t="s">
        <v>29</v>
      </c>
      <c r="D13" s="71"/>
      <c r="E13" s="47">
        <v>26039.34</v>
      </c>
      <c r="F13" s="25"/>
      <c r="G13" s="43"/>
    </row>
    <row r="14" spans="1:7" ht="15">
      <c r="A14" s="73"/>
      <c r="B14" s="64"/>
      <c r="C14" s="71" t="s">
        <v>28</v>
      </c>
      <c r="D14" s="71"/>
      <c r="E14" s="46"/>
      <c r="F14" s="25"/>
      <c r="G14" s="43"/>
    </row>
    <row r="15" spans="1:7" ht="15.6">
      <c r="A15" s="73"/>
      <c r="B15" s="47"/>
      <c r="C15" s="47" t="s">
        <v>0</v>
      </c>
      <c r="D15" s="64" t="s">
        <v>27</v>
      </c>
      <c r="E15" s="74">
        <f>SUM(E11:E14)</f>
        <v>310619.74000000005</v>
      </c>
      <c r="F15" s="39"/>
      <c r="G15" s="43"/>
    </row>
    <row r="16" spans="1:7" ht="15.6">
      <c r="A16" s="67" t="s">
        <v>0</v>
      </c>
      <c r="B16" s="68" t="s">
        <v>0</v>
      </c>
      <c r="C16" s="47" t="s">
        <v>0</v>
      </c>
      <c r="D16" s="68" t="s">
        <v>0</v>
      </c>
      <c r="E16" s="75" t="s">
        <v>0</v>
      </c>
      <c r="F16" s="38"/>
      <c r="G16" s="43"/>
    </row>
    <row r="17" spans="1:7" ht="15.6">
      <c r="A17" s="67"/>
      <c r="B17" s="68"/>
      <c r="C17" s="64" t="s">
        <v>26</v>
      </c>
      <c r="D17" s="76"/>
      <c r="E17" s="75">
        <f>SUM(E8,E15)</f>
        <v>1336174.1100000001</v>
      </c>
      <c r="F17" s="38"/>
      <c r="G17" s="43"/>
    </row>
    <row r="18" spans="1:7" ht="15.6">
      <c r="A18" s="67" t="s">
        <v>39</v>
      </c>
      <c r="B18" s="68" t="s">
        <v>21</v>
      </c>
      <c r="C18" s="47" t="s">
        <v>40</v>
      </c>
      <c r="D18" s="68" t="s">
        <v>22</v>
      </c>
      <c r="E18" s="75" t="s">
        <v>21</v>
      </c>
      <c r="F18" s="38"/>
      <c r="G18" s="43"/>
    </row>
    <row r="19" spans="1:7" ht="15.6">
      <c r="A19" s="67"/>
      <c r="B19" s="68"/>
      <c r="C19" s="47"/>
      <c r="D19" s="68"/>
      <c r="E19" s="75"/>
      <c r="F19" s="38"/>
      <c r="G19" s="43"/>
    </row>
    <row r="20" spans="1:7" ht="15.6">
      <c r="A20" s="67" t="s">
        <v>24</v>
      </c>
      <c r="B20" s="47"/>
      <c r="C20" s="47"/>
      <c r="D20" s="64" t="s">
        <v>0</v>
      </c>
      <c r="E20" s="81">
        <v>1220096.8400000001</v>
      </c>
      <c r="F20" s="79" t="s">
        <v>37</v>
      </c>
      <c r="G20" s="43"/>
    </row>
    <row r="21" spans="1:7" ht="19.2">
      <c r="A21" s="67" t="s">
        <v>0</v>
      </c>
      <c r="B21" s="71" t="s">
        <v>0</v>
      </c>
      <c r="C21" s="71" t="s">
        <v>0</v>
      </c>
      <c r="D21" s="47"/>
      <c r="E21" s="77" t="s">
        <v>0</v>
      </c>
      <c r="F21" s="39"/>
      <c r="G21" s="43"/>
    </row>
    <row r="22" spans="1:7" ht="15.6">
      <c r="A22" s="67"/>
      <c r="B22" s="71"/>
      <c r="C22" s="71" t="s">
        <v>23</v>
      </c>
      <c r="D22" s="47"/>
      <c r="E22" s="75">
        <f>SUM(E20:E21)</f>
        <v>1220096.8400000001</v>
      </c>
      <c r="F22" s="39"/>
      <c r="G22" s="43"/>
    </row>
    <row r="23" spans="1:7" ht="15.6">
      <c r="A23" s="67" t="s">
        <v>39</v>
      </c>
      <c r="B23" s="68" t="s">
        <v>21</v>
      </c>
      <c r="C23" s="47" t="s">
        <v>40</v>
      </c>
      <c r="D23" s="68" t="s">
        <v>22</v>
      </c>
      <c r="E23" s="75" t="s">
        <v>21</v>
      </c>
      <c r="F23" s="39"/>
      <c r="G23" s="43"/>
    </row>
    <row r="24" spans="1:7" ht="15.6">
      <c r="A24" s="33"/>
      <c r="B24" s="45"/>
      <c r="C24" s="25"/>
      <c r="D24" s="38"/>
      <c r="E24" s="44"/>
      <c r="F24" s="39"/>
      <c r="G24" s="43"/>
    </row>
    <row r="25" spans="1:7" ht="15.6">
      <c r="A25" s="42" t="s">
        <v>20</v>
      </c>
      <c r="B25" s="39"/>
      <c r="C25" s="39"/>
      <c r="D25" s="41" t="s">
        <v>0</v>
      </c>
      <c r="E25" s="40">
        <v>4929843.8499999996</v>
      </c>
      <c r="F25" s="35" t="s">
        <v>0</v>
      </c>
      <c r="G25" s="34"/>
    </row>
    <row r="26" spans="1:7" ht="15">
      <c r="A26" s="37"/>
      <c r="B26" s="39"/>
      <c r="C26" s="39"/>
      <c r="D26" s="38"/>
      <c r="E26" s="25" t="s">
        <v>19</v>
      </c>
      <c r="F26" s="35" t="s">
        <v>0</v>
      </c>
      <c r="G26" s="34"/>
    </row>
    <row r="27" spans="1:7" ht="15">
      <c r="A27" s="37"/>
      <c r="B27" s="36" t="s">
        <v>0</v>
      </c>
      <c r="C27" s="10" t="s">
        <v>0</v>
      </c>
      <c r="D27" s="28"/>
      <c r="E27" s="10" t="s">
        <v>18</v>
      </c>
      <c r="F27" s="35" t="s">
        <v>0</v>
      </c>
      <c r="G27" s="34"/>
    </row>
    <row r="28" spans="1:7">
      <c r="A28" s="14"/>
      <c r="B28" s="13"/>
      <c r="C28" s="10" t="s">
        <v>0</v>
      </c>
      <c r="D28" s="28"/>
      <c r="E28" s="10" t="s">
        <v>17</v>
      </c>
      <c r="F28" s="13"/>
      <c r="G28" s="24"/>
    </row>
    <row r="29" spans="1:7">
      <c r="A29" s="14"/>
      <c r="B29" s="13"/>
      <c r="C29" s="10" t="s">
        <v>0</v>
      </c>
      <c r="D29" s="28"/>
      <c r="E29" s="10" t="s">
        <v>16</v>
      </c>
      <c r="F29" s="13"/>
      <c r="G29" s="24"/>
    </row>
    <row r="30" spans="1:7" ht="15.6">
      <c r="A30" s="67" t="s">
        <v>39</v>
      </c>
      <c r="B30" s="68" t="s">
        <v>21</v>
      </c>
      <c r="C30" s="47" t="s">
        <v>40</v>
      </c>
      <c r="D30" s="68" t="s">
        <v>22</v>
      </c>
      <c r="E30" s="75" t="s">
        <v>21</v>
      </c>
      <c r="F30" s="13" t="s">
        <v>0</v>
      </c>
      <c r="G30" s="24"/>
    </row>
    <row r="31" spans="1:7">
      <c r="A31" s="29"/>
      <c r="B31" s="13"/>
      <c r="C31" s="10"/>
      <c r="D31" s="28"/>
      <c r="E31" s="10"/>
      <c r="F31" s="13"/>
      <c r="G31" s="24"/>
    </row>
    <row r="32" spans="1:7">
      <c r="A32" s="14"/>
      <c r="B32" s="27" t="s">
        <v>10</v>
      </c>
      <c r="C32" s="25" t="s">
        <v>9</v>
      </c>
      <c r="D32" s="25" t="s">
        <v>8</v>
      </c>
      <c r="E32" s="11" t="s">
        <v>0</v>
      </c>
      <c r="F32" s="13"/>
      <c r="G32" s="24"/>
    </row>
    <row r="33" spans="1:7">
      <c r="A33" s="14"/>
      <c r="B33" s="13" t="s">
        <v>7</v>
      </c>
      <c r="C33" s="13" t="s">
        <v>6</v>
      </c>
      <c r="D33" s="80" t="s">
        <v>37</v>
      </c>
      <c r="E33" s="18">
        <v>28303.69</v>
      </c>
      <c r="F33" s="25" t="s">
        <v>5</v>
      </c>
      <c r="G33" s="24"/>
    </row>
    <row r="34" spans="1:7" ht="15">
      <c r="A34" s="14"/>
      <c r="B34" s="23" t="s">
        <v>44</v>
      </c>
      <c r="C34" s="19"/>
      <c r="D34" s="80" t="s">
        <v>37</v>
      </c>
      <c r="E34" s="22">
        <v>4095.79</v>
      </c>
      <c r="F34" s="21">
        <v>8.2000000000000007E-3</v>
      </c>
      <c r="G34" s="20"/>
    </row>
    <row r="35" spans="1:7">
      <c r="A35" s="14"/>
      <c r="B35" s="13" t="s">
        <v>4</v>
      </c>
      <c r="C35" s="19" t="s">
        <v>0</v>
      </c>
      <c r="D35" s="80" t="s">
        <v>37</v>
      </c>
      <c r="E35" s="18">
        <f>SUM(E33:E34)</f>
        <v>32399.48</v>
      </c>
      <c r="F35" s="17" t="s">
        <v>3</v>
      </c>
      <c r="G35" s="9"/>
    </row>
    <row r="36" spans="1:7">
      <c r="A36" s="14"/>
      <c r="B36" s="16" t="s">
        <v>0</v>
      </c>
      <c r="C36" s="15" t="s">
        <v>0</v>
      </c>
      <c r="D36" s="12" t="s">
        <v>0</v>
      </c>
      <c r="E36" s="13" t="s">
        <v>0</v>
      </c>
      <c r="F36" s="10" t="s">
        <v>2</v>
      </c>
      <c r="G36" s="9"/>
    </row>
    <row r="37" spans="1:7">
      <c r="A37" s="14"/>
      <c r="B37" s="13"/>
      <c r="C37" s="13" t="s">
        <v>0</v>
      </c>
      <c r="D37" s="12" t="s">
        <v>0</v>
      </c>
      <c r="E37" s="11" t="s">
        <v>0</v>
      </c>
      <c r="F37" s="10" t="s">
        <v>1</v>
      </c>
      <c r="G37" s="9"/>
    </row>
    <row r="38" spans="1:7" ht="13.8" thickBot="1">
      <c r="A38" s="8"/>
      <c r="B38" s="7"/>
      <c r="C38" s="7"/>
      <c r="D38" s="7"/>
      <c r="E38" s="6" t="s">
        <v>0</v>
      </c>
      <c r="F38" s="5"/>
      <c r="G38" s="4"/>
    </row>
    <row r="41" spans="1:7">
      <c r="E41" s="92"/>
    </row>
    <row r="42" spans="1:7">
      <c r="E42" s="92"/>
    </row>
    <row r="43" spans="1:7">
      <c r="E43" s="103"/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 16</vt:lpstr>
      <vt:lpstr>Aug 16</vt:lpstr>
      <vt:lpstr>Sept 16</vt:lpstr>
      <vt:lpstr>Oct 16</vt:lpstr>
      <vt:lpstr>Nov 16</vt:lpstr>
      <vt:lpstr>Dec 16</vt:lpstr>
      <vt:lpstr>Jan 17</vt:lpstr>
      <vt:lpstr>Feb 17</vt:lpstr>
      <vt:lpstr>Mar 17</vt:lpstr>
      <vt:lpstr>Apr 17</vt:lpstr>
      <vt:lpstr>May 17</vt:lpstr>
      <vt:lpstr>June 17</vt:lpstr>
    </vt:vector>
  </TitlesOfParts>
  <Company>Todd County Public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mwheeler</dc:creator>
  <cp:lastModifiedBy>Rachel Cook</cp:lastModifiedBy>
  <cp:lastPrinted>2016-07-01T18:50:54Z</cp:lastPrinted>
  <dcterms:created xsi:type="dcterms:W3CDTF">2004-05-05T13:44:50Z</dcterms:created>
  <dcterms:modified xsi:type="dcterms:W3CDTF">2016-09-13T13:56:47Z</dcterms:modified>
</cp:coreProperties>
</file>